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MANTEN., REPAR. Y SUMINIST. MAQ. Y CONSUMIBLES EQUIPOS OFICINA SSGG Y DESTRUCTORAS\01-BPM\"/>
    </mc:Choice>
  </mc:AlternateContent>
  <xr:revisionPtr revIDLastSave="0" documentId="13_ncr:1_{6CC3CCFA-5B98-47ED-817B-5FABEF3D168D}" xr6:coauthVersionLast="47" xr6:coauthVersionMax="47" xr10:uidLastSave="{00000000-0000-0000-0000-000000000000}"/>
  <bookViews>
    <workbookView xWindow="-28920" yWindow="-45" windowWidth="29040" windowHeight="15840" xr2:uid="{807B2737-2C2F-45B0-98A3-3DE1B9289868}"/>
  </bookViews>
  <sheets>
    <sheet name="Oferta económica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4" i="1"/>
  <c r="F5" i="1" l="1"/>
  <c r="F6" i="1"/>
  <c r="F7" i="1"/>
  <c r="F8" i="1"/>
  <c r="F9" i="1"/>
  <c r="F10" i="1"/>
  <c r="F11" i="1"/>
  <c r="F12" i="1"/>
  <c r="F13" i="1"/>
  <c r="F4" i="1" l="1"/>
  <c r="F15" i="1" s="1"/>
  <c r="F19" i="1" l="1"/>
  <c r="G19" i="1" s="1"/>
  <c r="G15" i="1"/>
  <c r="F21" i="1" l="1"/>
  <c r="F23" i="1" s="1"/>
  <c r="G23" i="1" s="1"/>
</calcChain>
</file>

<file path=xl/sharedStrings.xml><?xml version="1.0" encoding="utf-8"?>
<sst xmlns="http://schemas.openxmlformats.org/spreadsheetml/2006/main" count="34" uniqueCount="34">
  <si>
    <r>
      <t xml:space="preserve"> </t>
    </r>
    <r>
      <rPr>
        <b/>
        <sz val="11"/>
        <color indexed="10"/>
        <rFont val="Arial"/>
        <family val="2"/>
      </rPr>
      <t xml:space="preserve">Lote 1: </t>
    </r>
    <r>
      <rPr>
        <b/>
        <sz val="11"/>
        <color indexed="52"/>
        <rFont val="Arial"/>
        <family val="2"/>
      </rPr>
      <t xml:space="preserve">Mantenimiento, reparación y suministro máquinas y consumibles de los equipos de oficina de Servicios Generales </t>
    </r>
  </si>
  <si>
    <t>Num.</t>
  </si>
  <si>
    <t>Descripción</t>
  </si>
  <si>
    <t>Unidades Previstas</t>
  </si>
  <si>
    <t>Precio máximo unitario                     (Sin IVA)</t>
  </si>
  <si>
    <r>
      <t xml:space="preserve">Precio unitario </t>
    </r>
    <r>
      <rPr>
        <b/>
        <sz val="10"/>
        <color indexed="30"/>
        <rFont val="Arial"/>
        <family val="2"/>
      </rPr>
      <t xml:space="preserve">ofertado </t>
    </r>
    <r>
      <rPr>
        <b/>
        <sz val="10"/>
        <color indexed="8"/>
        <rFont val="Arial"/>
        <family val="2"/>
      </rPr>
      <t xml:space="preserve">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</si>
  <si>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r>
      <t xml:space="preserve">Importe </t>
    </r>
    <r>
      <rPr>
        <b/>
        <sz val="10"/>
        <color indexed="30"/>
        <rFont val="Arial"/>
        <family val="2"/>
      </rPr>
      <t>ofertado</t>
    </r>
    <r>
      <rPr>
        <b/>
        <sz val="10"/>
        <color indexed="8"/>
        <rFont val="Arial"/>
        <family val="2"/>
      </rPr>
      <t xml:space="preserve">           (SIN IVA)              </t>
    </r>
    <r>
      <rPr>
        <b/>
        <i/>
        <sz val="8"/>
        <color indexed="8"/>
        <rFont val="Arial"/>
        <family val="2"/>
      </rPr>
      <t xml:space="preserve">(unidades previstas * precio unitario </t>
    </r>
    <r>
      <rPr>
        <b/>
        <i/>
        <sz val="8"/>
        <color indexed="30"/>
        <rFont val="Arial"/>
        <family val="2"/>
      </rPr>
      <t xml:space="preserve">ofertado </t>
    </r>
    <r>
      <rPr>
        <b/>
        <i/>
        <sz val="8"/>
        <color indexed="8"/>
        <rFont val="Arial"/>
        <family val="2"/>
      </rPr>
      <t>(Sin IVA))</t>
    </r>
  </si>
  <si>
    <t>Mantenimiento guillotina EBA 4815</t>
  </si>
  <si>
    <t>Mantenimiento Perforadora CITOBORNA 280</t>
  </si>
  <si>
    <t>Mantenimiento Plastificadora PROLAM 335 R6</t>
  </si>
  <si>
    <t>Líquido sellador de solapa de sobres compatible con  ensobradora (cajas de 12 unidades de litro)</t>
  </si>
  <si>
    <t>Taladradora</t>
  </si>
  <si>
    <t xml:space="preserve">Báscula </t>
  </si>
  <si>
    <t>Encuadernadora Automática Espiral metálico</t>
  </si>
  <si>
    <t>Encuadernadora Automática Espiral metálico con mínimo 4 mm</t>
  </si>
  <si>
    <t xml:space="preserve">Ensobradora plegadora </t>
  </si>
  <si>
    <t>Se deberá presentar oferta a todos los elementos.</t>
  </si>
  <si>
    <r>
      <rPr>
        <b/>
        <sz val="9"/>
        <rFont val="Arial"/>
        <family val="2"/>
      </rPr>
      <t>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</si>
  <si>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Únicamente se deberán rellenar las celdas de la columna E, que se corresponderán con los precios unitarios ofertados sin IVA. </t>
    </r>
    <r>
      <rPr>
        <b/>
        <sz val="9"/>
        <rFont val="Arial"/>
        <family val="2"/>
      </rPr>
      <t>Dichos importes</t>
    </r>
    <r>
      <rPr>
        <sz val="9"/>
        <rFont val="Arial"/>
        <family val="2"/>
      </rPr>
      <t xml:space="preserve"> deberán tener un </t>
    </r>
  </si>
  <si>
    <t>no es modificable por parte de la ofertante.</t>
  </si>
  <si>
    <r>
      <t>concepto 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"Formulario de Oferta Económica (SOBRE C)" para el Lote 1 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</si>
  <si>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concepto en el </t>
    </r>
    <r>
      <rPr>
        <b/>
        <i/>
        <sz val="9"/>
        <rFont val="Arial"/>
        <family val="2"/>
      </rPr>
      <t>"Formulario de Oferta Económica (SOBRE C)"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para el lote 1 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</si>
  <si>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</si>
  <si>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>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"Formulario de Oferta Económica (SOBRE C)" para el Lote 1</t>
    </r>
    <r>
      <rPr>
        <sz val="9"/>
        <rFont val="Arial"/>
        <family val="2"/>
      </rPr>
      <t>del Pliego de Cláusulas Administrativas Particulares que se debe presentar rellenado, y</t>
    </r>
  </si>
  <si>
    <r>
      <t xml:space="preserve">Total Importe ofertado (IVA no Incluido) </t>
    </r>
    <r>
      <rPr>
        <b/>
        <sz val="10"/>
        <color indexed="40"/>
        <rFont val="Arial"/>
        <family val="2"/>
      </rPr>
      <t>(a)</t>
    </r>
  </si>
  <si>
    <r>
      <rPr>
        <b/>
        <sz val="12"/>
        <color indexed="36"/>
        <rFont val="Arial"/>
        <family val="2"/>
      </rPr>
      <t xml:space="preserve">TOTAL OFERTA ECONÓMICA (IVA no Incluido) </t>
    </r>
    <r>
      <rPr>
        <b/>
        <sz val="12"/>
        <color indexed="40"/>
        <rFont val="Arial"/>
        <family val="2"/>
      </rPr>
      <t>(a+b)</t>
    </r>
  </si>
  <si>
    <t>TOTAL OFERTA ECONÓMICA (IVA Incluido)</t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</si>
  <si>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licitado (IVA no Incluido) </t>
    </r>
    <r>
      <rPr>
        <b/>
        <i/>
        <sz val="9"/>
        <color indexed="40"/>
        <rFont val="Arial"/>
        <family val="2"/>
      </rPr>
      <t>(a)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con el importe ofertado para ese mismo </t>
    </r>
  </si>
  <si>
    <r>
      <t xml:space="preserve">El importe correspondiente al apartado </t>
    </r>
    <r>
      <rPr>
        <b/>
        <i/>
        <sz val="9"/>
        <rFont val="Arial"/>
        <family val="2"/>
      </rPr>
      <t xml:space="preserve">"Importe previsto mantenimiento correctivo no ofertable e incluido en oferta económica (IVA no Incluido) </t>
    </r>
    <r>
      <rPr>
        <b/>
        <i/>
        <sz val="9"/>
        <color rgb="FF00B0F0"/>
        <rFont val="Arial"/>
        <family val="2"/>
      </rPr>
      <t>(b)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es fijo,</t>
    </r>
    <r>
      <rPr>
        <sz val="9"/>
        <rFont val="Arial"/>
        <family val="2"/>
      </rPr>
      <t xml:space="preserve"> y por tanto, </t>
    </r>
  </si>
  <si>
    <r>
      <t xml:space="preserve">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indexed="36"/>
        <rFont val="Arial"/>
        <family val="2"/>
      </rPr>
      <t xml:space="preserve">TOTAL OFERTA ECONÓMICA (IVA no Incluido) </t>
    </r>
    <r>
      <rPr>
        <b/>
        <i/>
        <sz val="9"/>
        <color indexed="40"/>
        <rFont val="Arial"/>
        <family val="2"/>
      </rPr>
      <t>(a+b)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concepto</t>
    </r>
  </si>
  <si>
    <r>
      <t xml:space="preserve">Asimismo, 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rgb="FF800080"/>
        <rFont val="Arial"/>
        <family val="2"/>
      </rPr>
      <t>TOTAL OFERTA ECONÓMICA (IVA Incluido)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</t>
    </r>
  </si>
  <si>
    <r>
      <t xml:space="preserve">Importe previsto mantenimiento correctivo no ofertable e incluido en oferta económica (IVA no Incluido) </t>
    </r>
    <r>
      <rPr>
        <b/>
        <sz val="10"/>
        <color indexed="40"/>
        <rFont val="Arial"/>
        <family val="2"/>
      </rPr>
      <t>(b)</t>
    </r>
  </si>
  <si>
    <t>IVA 21%</t>
  </si>
  <si>
    <t xml:space="preserve">Mantenimiento ensobradora NEOPOST DS64i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</si>
</sst>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30" x14ac:knownFonts="1">
    <font>
      <sz val="11"/>
      <color theme="1"/>
      <name val="Calibri"/>
      <family val="2"/>
      <scheme val="minor"/>
    </font>
    <font>
      <b/>
      <sz val="11"/>
      <color rgb="FFFF9900"/>
      <name val="Arial"/>
      <family val="2"/>
    </font>
    <font>
      <b/>
      <sz val="11"/>
      <color indexed="10"/>
      <name val="Arial"/>
      <family val="2"/>
    </font>
    <font>
      <b/>
      <sz val="11"/>
      <color indexed="5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30"/>
      <name val="Arial"/>
      <family val="2"/>
    </font>
    <font>
      <b/>
      <sz val="10"/>
      <color indexed="8"/>
      <name val="Arial"/>
      <family val="2"/>
    </font>
    <font>
      <b/>
      <i/>
      <sz val="8"/>
      <color indexed="8"/>
      <name val="Arial"/>
      <family val="2"/>
    </font>
    <font>
      <b/>
      <i/>
      <sz val="8"/>
      <color indexed="3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40"/>
      <name val="Arial"/>
      <family val="2"/>
    </font>
    <font>
      <b/>
      <sz val="12"/>
      <name val="Arial"/>
      <family val="2"/>
    </font>
    <font>
      <b/>
      <sz val="12"/>
      <color indexed="36"/>
      <name val="Arial"/>
      <family val="2"/>
    </font>
    <font>
      <b/>
      <sz val="12"/>
      <color indexed="4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indexed="40"/>
      <name val="Arial"/>
      <family val="2"/>
    </font>
    <font>
      <i/>
      <sz val="9"/>
      <name val="Arial"/>
      <family val="2"/>
    </font>
    <font>
      <i/>
      <sz val="9"/>
      <color indexed="36"/>
      <name val="Arial"/>
      <family val="2"/>
    </font>
    <font>
      <b/>
      <i/>
      <sz val="9"/>
      <color indexed="36"/>
      <name val="Arial"/>
      <family val="2"/>
    </font>
    <font>
      <b/>
      <i/>
      <sz val="9"/>
      <color rgb="FF00B0F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9"/>
      <color rgb="FF80008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6">
    <xf numFmtId="0" fontId="0" fillId="0" borderId="0" xfId="0"/>
    <xf numFmtId="164" fontId="4" fillId="5" borderId="7" xfId="1" applyNumberFormat="1" applyFill="1" applyBorder="1" applyAlignment="1" applyProtection="1">
      <alignment vertical="center"/>
      <protection locked="0"/>
    </xf>
    <xf numFmtId="164" fontId="4" fillId="5" borderId="7" xfId="1" applyNumberFormat="1" applyFill="1" applyBorder="1" applyAlignment="1" applyProtection="1">
      <alignment horizontal="right" vertical="center"/>
      <protection locked="0"/>
    </xf>
    <xf numFmtId="164" fontId="4" fillId="5" borderId="9" xfId="1" applyNumberFormat="1" applyFill="1" applyBorder="1" applyAlignment="1" applyProtection="1">
      <alignment horizontal="right" vertical="center"/>
      <protection locked="0"/>
    </xf>
    <xf numFmtId="164" fontId="4" fillId="5" borderId="10" xfId="1" applyNumberForma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5" fillId="3" borderId="4" xfId="1" applyFont="1" applyFill="1" applyBorder="1" applyAlignment="1" applyProtection="1">
      <alignment horizontal="center" vertical="center" wrapText="1"/>
    </xf>
    <xf numFmtId="0" fontId="5" fillId="3" borderId="5" xfId="1" applyFont="1" applyFill="1" applyBorder="1" applyAlignment="1" applyProtection="1">
      <alignment horizontal="center" vertical="center" wrapText="1"/>
    </xf>
    <xf numFmtId="0" fontId="5" fillId="3" borderId="14" xfId="1" applyFont="1" applyFill="1" applyBorder="1" applyAlignment="1" applyProtection="1">
      <alignment horizontal="center" vertical="center" wrapText="1"/>
    </xf>
    <xf numFmtId="0" fontId="4" fillId="0" borderId="0" xfId="0" applyFont="1" applyProtection="1"/>
    <xf numFmtId="0" fontId="4" fillId="4" borderId="6" xfId="1" applyFill="1" applyBorder="1" applyAlignment="1" applyProtection="1">
      <alignment horizontal="center" vertical="center"/>
    </xf>
    <xf numFmtId="0" fontId="10" fillId="4" borderId="7" xfId="1" applyFont="1" applyFill="1" applyBorder="1" applyAlignment="1" applyProtection="1">
      <alignment horizontal="left" vertical="center" wrapText="1"/>
    </xf>
    <xf numFmtId="0" fontId="4" fillId="4" borderId="7" xfId="1" applyFill="1" applyBorder="1" applyAlignment="1" applyProtection="1">
      <alignment horizontal="center" vertical="center"/>
    </xf>
    <xf numFmtId="164" fontId="4" fillId="0" borderId="7" xfId="1" applyNumberFormat="1" applyBorder="1" applyAlignment="1" applyProtection="1">
      <alignment vertical="center"/>
    </xf>
    <xf numFmtId="165" fontId="4" fillId="0" borderId="14" xfId="0" applyNumberFormat="1" applyFont="1" applyBorder="1" applyAlignment="1" applyProtection="1">
      <alignment horizontal="center" vertical="center" wrapText="1"/>
    </xf>
    <xf numFmtId="0" fontId="28" fillId="0" borderId="0" xfId="0" applyFont="1" applyProtection="1"/>
    <xf numFmtId="165" fontId="4" fillId="0" borderId="8" xfId="0" applyNumberFormat="1" applyFont="1" applyBorder="1" applyAlignment="1" applyProtection="1">
      <alignment horizontal="center" vertical="center" wrapText="1"/>
    </xf>
    <xf numFmtId="164" fontId="4" fillId="0" borderId="7" xfId="1" applyNumberFormat="1" applyBorder="1" applyAlignment="1" applyProtection="1">
      <alignment horizontal="right" vertical="center"/>
    </xf>
    <xf numFmtId="0" fontId="10" fillId="4" borderId="9" xfId="1" applyFont="1" applyFill="1" applyBorder="1" applyAlignment="1" applyProtection="1">
      <alignment horizontal="left" vertical="center" wrapText="1"/>
    </xf>
    <xf numFmtId="164" fontId="4" fillId="0" borderId="9" xfId="1" applyNumberFormat="1" applyBorder="1" applyAlignment="1" applyProtection="1">
      <alignment horizontal="right" vertical="center"/>
    </xf>
    <xf numFmtId="0" fontId="10" fillId="4" borderId="10" xfId="1" applyFont="1" applyFill="1" applyBorder="1" applyAlignment="1" applyProtection="1">
      <alignment horizontal="left" vertical="center" wrapText="1"/>
    </xf>
    <xf numFmtId="0" fontId="4" fillId="4" borderId="10" xfId="1" applyFill="1" applyBorder="1" applyAlignment="1" applyProtection="1">
      <alignment horizontal="center" vertical="center"/>
    </xf>
    <xf numFmtId="164" fontId="4" fillId="4" borderId="10" xfId="1" applyNumberFormat="1" applyFill="1" applyBorder="1" applyAlignment="1" applyProtection="1">
      <alignment horizontal="right" vertical="center"/>
    </xf>
    <xf numFmtId="165" fontId="4" fillId="0" borderId="11" xfId="0" applyNumberFormat="1" applyFont="1" applyBorder="1" applyAlignment="1" applyProtection="1">
      <alignment horizontal="center" vertical="center" wrapText="1"/>
    </xf>
    <xf numFmtId="0" fontId="10" fillId="4" borderId="0" xfId="1" applyFont="1" applyFill="1" applyAlignment="1" applyProtection="1">
      <alignment horizontal="center" vertical="center" wrapText="1"/>
    </xf>
    <xf numFmtId="0" fontId="10" fillId="4" borderId="0" xfId="1" applyFont="1" applyFill="1" applyAlignment="1" applyProtection="1">
      <alignment horizontal="left" vertical="center" wrapText="1"/>
    </xf>
    <xf numFmtId="0" fontId="4" fillId="4" borderId="0" xfId="1" applyFill="1" applyAlignment="1" applyProtection="1">
      <alignment horizontal="center" vertical="center"/>
    </xf>
    <xf numFmtId="164" fontId="0" fillId="0" borderId="0" xfId="0" applyNumberFormat="1" applyProtection="1"/>
    <xf numFmtId="0" fontId="4" fillId="4" borderId="0" xfId="1" applyFill="1" applyAlignment="1" applyProtection="1">
      <alignment vertical="center"/>
    </xf>
    <xf numFmtId="165" fontId="11" fillId="0" borderId="12" xfId="0" applyNumberFormat="1" applyFont="1" applyBorder="1" applyAlignment="1" applyProtection="1">
      <alignment horizontal="center" vertical="center" wrapText="1"/>
    </xf>
    <xf numFmtId="0" fontId="4" fillId="4" borderId="0" xfId="1" applyFill="1" applyAlignment="1" applyProtection="1">
      <alignment vertical="center" wrapText="1"/>
    </xf>
    <xf numFmtId="0" fontId="11" fillId="4" borderId="0" xfId="1" applyFont="1" applyFill="1" applyAlignment="1" applyProtection="1">
      <alignment horizontal="center" vertical="center" wrapText="1"/>
    </xf>
    <xf numFmtId="164" fontId="11" fillId="4" borderId="2" xfId="1" applyNumberFormat="1" applyFont="1" applyFill="1" applyBorder="1" applyAlignment="1" applyProtection="1">
      <alignment horizontal="right" vertical="center"/>
    </xf>
    <xf numFmtId="164" fontId="11" fillId="4" borderId="12" xfId="1" applyNumberFormat="1" applyFont="1" applyFill="1" applyBorder="1" applyAlignment="1" applyProtection="1">
      <alignment horizontal="right" vertical="center"/>
    </xf>
    <xf numFmtId="164" fontId="4" fillId="4" borderId="2" xfId="1" applyNumberFormat="1" applyFill="1" applyBorder="1" applyAlignment="1" applyProtection="1">
      <alignment horizontal="right" vertical="center"/>
    </xf>
    <xf numFmtId="164" fontId="13" fillId="6" borderId="12" xfId="1" applyNumberFormat="1" applyFont="1" applyFill="1" applyBorder="1" applyAlignment="1" applyProtection="1">
      <alignment horizontal="right" vertical="center"/>
    </xf>
    <xf numFmtId="0" fontId="0" fillId="4" borderId="0" xfId="0" applyFill="1" applyProtection="1"/>
    <xf numFmtId="0" fontId="18" fillId="4" borderId="0" xfId="0" applyFont="1" applyFill="1" applyProtection="1"/>
    <xf numFmtId="0" fontId="19" fillId="4" borderId="0" xfId="0" applyFont="1" applyFill="1" applyProtection="1"/>
    <xf numFmtId="0" fontId="20" fillId="4" borderId="0" xfId="2" applyFont="1" applyFill="1" applyProtection="1"/>
    <xf numFmtId="0" fontId="20" fillId="4" borderId="0" xfId="1" applyFont="1" applyFill="1" applyProtection="1"/>
    <xf numFmtId="0" fontId="5" fillId="0" borderId="13" xfId="0" applyFont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11" fillId="4" borderId="0" xfId="1" applyFont="1" applyFill="1" applyAlignment="1" applyProtection="1">
      <alignment horizontal="right" vertical="center" wrapText="1"/>
    </xf>
    <xf numFmtId="0" fontId="0" fillId="0" borderId="0" xfId="0" applyProtection="1"/>
    <xf numFmtId="0" fontId="0" fillId="0" borderId="13" xfId="0" applyBorder="1" applyProtection="1"/>
    <xf numFmtId="0" fontId="5" fillId="0" borderId="0" xfId="0" applyFont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0" fillId="0" borderId="13" xfId="0" applyBorder="1" applyAlignment="1" applyProtection="1">
      <alignment vertical="center"/>
    </xf>
    <xf numFmtId="0" fontId="13" fillId="4" borderId="0" xfId="1" applyFont="1" applyFill="1" applyAlignment="1" applyProtection="1">
      <alignment horizontal="right" vertical="center" wrapText="1"/>
    </xf>
    <xf numFmtId="0" fontId="16" fillId="4" borderId="0" xfId="1" applyFont="1" applyFill="1" applyAlignment="1" applyProtection="1">
      <alignment horizontal="right" vertical="center" wrapText="1"/>
    </xf>
    <xf numFmtId="0" fontId="17" fillId="0" borderId="0" xfId="0" applyFont="1" applyAlignment="1" applyProtection="1">
      <alignment horizontal="right" vertical="center" wrapText="1"/>
    </xf>
    <xf numFmtId="0" fontId="17" fillId="0" borderId="13" xfId="0" applyFont="1" applyBorder="1" applyAlignment="1" applyProtection="1">
      <alignment horizontal="right" vertical="center" wrapText="1"/>
    </xf>
  </cellXfs>
  <cellStyles count="3">
    <cellStyle name="Normal" xfId="0" builtinId="0"/>
    <cellStyle name="Normal 2 2" xfId="2" xr:uid="{DD77B258-6B66-4B13-99B0-957C8B821E02}"/>
    <cellStyle name="Normal 3" xfId="1" xr:uid="{75196E21-5213-43ED-96E4-0F35186EFE18}"/>
  </cellStyles>
  <dxfs count="0"/>
  <tableStyles count="0" defaultTableStyle="TableStyleMedium2" defaultPivotStyle="PivotStyleLight16"/>
  <colors>
    <mruColors>
      <color rgb="FF8000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9F33-EF9C-4182-9263-76501977D7D9}">
  <sheetPr>
    <tabColor rgb="FF00FF00"/>
  </sheetPr>
  <dimension ref="A1:G43"/>
  <sheetViews>
    <sheetView tabSelected="1" workbookViewId="0">
      <selection activeCell="D4" sqref="D4"/>
    </sheetView>
  </sheetViews>
  <sheetFormatPr baseColWidth="10" defaultColWidth="11.42578125" defaultRowHeight="15" x14ac:dyDescent="0.25"/>
  <cols>
    <col min="1" max="1" width="11.42578125" style="5"/>
    <col min="2" max="2" width="43.140625" style="5" bestFit="1" customWidth="1"/>
    <col min="3" max="3" width="21.7109375" style="5" bestFit="1" customWidth="1"/>
    <col min="4" max="4" width="21.7109375" style="5" customWidth="1"/>
    <col min="5" max="5" width="15.5703125" style="5" customWidth="1"/>
    <col min="6" max="6" width="17.7109375" style="5" customWidth="1"/>
    <col min="7" max="205" width="11.42578125" style="5"/>
    <col min="206" max="206" width="43.140625" style="5" bestFit="1" customWidth="1"/>
    <col min="207" max="207" width="21.7109375" style="5" bestFit="1" customWidth="1"/>
    <col min="208" max="208" width="21.7109375" style="5" customWidth="1"/>
    <col min="209" max="209" width="15.5703125" style="5" customWidth="1"/>
    <col min="210" max="210" width="17.7109375" style="5" customWidth="1"/>
    <col min="211" max="461" width="11.42578125" style="5"/>
    <col min="462" max="462" width="43.140625" style="5" bestFit="1" customWidth="1"/>
    <col min="463" max="463" width="21.7109375" style="5" bestFit="1" customWidth="1"/>
    <col min="464" max="464" width="21.7109375" style="5" customWidth="1"/>
    <col min="465" max="465" width="15.5703125" style="5" customWidth="1"/>
    <col min="466" max="466" width="17.7109375" style="5" customWidth="1"/>
    <col min="467" max="717" width="11.42578125" style="5"/>
    <col min="718" max="718" width="43.140625" style="5" bestFit="1" customWidth="1"/>
    <col min="719" max="719" width="21.7109375" style="5" bestFit="1" customWidth="1"/>
    <col min="720" max="720" width="21.7109375" style="5" customWidth="1"/>
    <col min="721" max="721" width="15.5703125" style="5" customWidth="1"/>
    <col min="722" max="722" width="17.7109375" style="5" customWidth="1"/>
    <col min="723" max="973" width="11.42578125" style="5"/>
    <col min="974" max="974" width="43.140625" style="5" bestFit="1" customWidth="1"/>
    <col min="975" max="975" width="21.7109375" style="5" bestFit="1" customWidth="1"/>
    <col min="976" max="976" width="21.7109375" style="5" customWidth="1"/>
    <col min="977" max="977" width="15.5703125" style="5" customWidth="1"/>
    <col min="978" max="978" width="17.7109375" style="5" customWidth="1"/>
    <col min="979" max="1229" width="11.42578125" style="5"/>
    <col min="1230" max="1230" width="43.140625" style="5" bestFit="1" customWidth="1"/>
    <col min="1231" max="1231" width="21.7109375" style="5" bestFit="1" customWidth="1"/>
    <col min="1232" max="1232" width="21.7109375" style="5" customWidth="1"/>
    <col min="1233" max="1233" width="15.5703125" style="5" customWidth="1"/>
    <col min="1234" max="1234" width="17.7109375" style="5" customWidth="1"/>
    <col min="1235" max="1485" width="11.42578125" style="5"/>
    <col min="1486" max="1486" width="43.140625" style="5" bestFit="1" customWidth="1"/>
    <col min="1487" max="1487" width="21.7109375" style="5" bestFit="1" customWidth="1"/>
    <col min="1488" max="1488" width="21.7109375" style="5" customWidth="1"/>
    <col min="1489" max="1489" width="15.5703125" style="5" customWidth="1"/>
    <col min="1490" max="1490" width="17.7109375" style="5" customWidth="1"/>
    <col min="1491" max="1741" width="11.42578125" style="5"/>
    <col min="1742" max="1742" width="43.140625" style="5" bestFit="1" customWidth="1"/>
    <col min="1743" max="1743" width="21.7109375" style="5" bestFit="1" customWidth="1"/>
    <col min="1744" max="1744" width="21.7109375" style="5" customWidth="1"/>
    <col min="1745" max="1745" width="15.5703125" style="5" customWidth="1"/>
    <col min="1746" max="1746" width="17.7109375" style="5" customWidth="1"/>
    <col min="1747" max="1997" width="11.42578125" style="5"/>
    <col min="1998" max="1998" width="43.140625" style="5" bestFit="1" customWidth="1"/>
    <col min="1999" max="1999" width="21.7109375" style="5" bestFit="1" customWidth="1"/>
    <col min="2000" max="2000" width="21.7109375" style="5" customWidth="1"/>
    <col min="2001" max="2001" width="15.5703125" style="5" customWidth="1"/>
    <col min="2002" max="2002" width="17.7109375" style="5" customWidth="1"/>
    <col min="2003" max="2253" width="11.42578125" style="5"/>
    <col min="2254" max="2254" width="43.140625" style="5" bestFit="1" customWidth="1"/>
    <col min="2255" max="2255" width="21.7109375" style="5" bestFit="1" customWidth="1"/>
    <col min="2256" max="2256" width="21.7109375" style="5" customWidth="1"/>
    <col min="2257" max="2257" width="15.5703125" style="5" customWidth="1"/>
    <col min="2258" max="2258" width="17.7109375" style="5" customWidth="1"/>
    <col min="2259" max="2509" width="11.42578125" style="5"/>
    <col min="2510" max="2510" width="43.140625" style="5" bestFit="1" customWidth="1"/>
    <col min="2511" max="2511" width="21.7109375" style="5" bestFit="1" customWidth="1"/>
    <col min="2512" max="2512" width="21.7109375" style="5" customWidth="1"/>
    <col min="2513" max="2513" width="15.5703125" style="5" customWidth="1"/>
    <col min="2514" max="2514" width="17.7109375" style="5" customWidth="1"/>
    <col min="2515" max="2765" width="11.42578125" style="5"/>
    <col min="2766" max="2766" width="43.140625" style="5" bestFit="1" customWidth="1"/>
    <col min="2767" max="2767" width="21.7109375" style="5" bestFit="1" customWidth="1"/>
    <col min="2768" max="2768" width="21.7109375" style="5" customWidth="1"/>
    <col min="2769" max="2769" width="15.5703125" style="5" customWidth="1"/>
    <col min="2770" max="2770" width="17.7109375" style="5" customWidth="1"/>
    <col min="2771" max="3021" width="11.42578125" style="5"/>
    <col min="3022" max="3022" width="43.140625" style="5" bestFit="1" customWidth="1"/>
    <col min="3023" max="3023" width="21.7109375" style="5" bestFit="1" customWidth="1"/>
    <col min="3024" max="3024" width="21.7109375" style="5" customWidth="1"/>
    <col min="3025" max="3025" width="15.5703125" style="5" customWidth="1"/>
    <col min="3026" max="3026" width="17.7109375" style="5" customWidth="1"/>
    <col min="3027" max="3277" width="11.42578125" style="5"/>
    <col min="3278" max="3278" width="43.140625" style="5" bestFit="1" customWidth="1"/>
    <col min="3279" max="3279" width="21.7109375" style="5" bestFit="1" customWidth="1"/>
    <col min="3280" max="3280" width="21.7109375" style="5" customWidth="1"/>
    <col min="3281" max="3281" width="15.5703125" style="5" customWidth="1"/>
    <col min="3282" max="3282" width="17.7109375" style="5" customWidth="1"/>
    <col min="3283" max="3533" width="11.42578125" style="5"/>
    <col min="3534" max="3534" width="43.140625" style="5" bestFit="1" customWidth="1"/>
    <col min="3535" max="3535" width="21.7109375" style="5" bestFit="1" customWidth="1"/>
    <col min="3536" max="3536" width="21.7109375" style="5" customWidth="1"/>
    <col min="3537" max="3537" width="15.5703125" style="5" customWidth="1"/>
    <col min="3538" max="3538" width="17.7109375" style="5" customWidth="1"/>
    <col min="3539" max="3789" width="11.42578125" style="5"/>
    <col min="3790" max="3790" width="43.140625" style="5" bestFit="1" customWidth="1"/>
    <col min="3791" max="3791" width="21.7109375" style="5" bestFit="1" customWidth="1"/>
    <col min="3792" max="3792" width="21.7109375" style="5" customWidth="1"/>
    <col min="3793" max="3793" width="15.5703125" style="5" customWidth="1"/>
    <col min="3794" max="3794" width="17.7109375" style="5" customWidth="1"/>
    <col min="3795" max="4045" width="11.42578125" style="5"/>
    <col min="4046" max="4046" width="43.140625" style="5" bestFit="1" customWidth="1"/>
    <col min="4047" max="4047" width="21.7109375" style="5" bestFit="1" customWidth="1"/>
    <col min="4048" max="4048" width="21.7109375" style="5" customWidth="1"/>
    <col min="4049" max="4049" width="15.5703125" style="5" customWidth="1"/>
    <col min="4050" max="4050" width="17.7109375" style="5" customWidth="1"/>
    <col min="4051" max="4301" width="11.42578125" style="5"/>
    <col min="4302" max="4302" width="43.140625" style="5" bestFit="1" customWidth="1"/>
    <col min="4303" max="4303" width="21.7109375" style="5" bestFit="1" customWidth="1"/>
    <col min="4304" max="4304" width="21.7109375" style="5" customWidth="1"/>
    <col min="4305" max="4305" width="15.5703125" style="5" customWidth="1"/>
    <col min="4306" max="4306" width="17.7109375" style="5" customWidth="1"/>
    <col min="4307" max="4557" width="11.42578125" style="5"/>
    <col min="4558" max="4558" width="43.140625" style="5" bestFit="1" customWidth="1"/>
    <col min="4559" max="4559" width="21.7109375" style="5" bestFit="1" customWidth="1"/>
    <col min="4560" max="4560" width="21.7109375" style="5" customWidth="1"/>
    <col min="4561" max="4561" width="15.5703125" style="5" customWidth="1"/>
    <col min="4562" max="4562" width="17.7109375" style="5" customWidth="1"/>
    <col min="4563" max="4813" width="11.42578125" style="5"/>
    <col min="4814" max="4814" width="43.140625" style="5" bestFit="1" customWidth="1"/>
    <col min="4815" max="4815" width="21.7109375" style="5" bestFit="1" customWidth="1"/>
    <col min="4816" max="4816" width="21.7109375" style="5" customWidth="1"/>
    <col min="4817" max="4817" width="15.5703125" style="5" customWidth="1"/>
    <col min="4818" max="4818" width="17.7109375" style="5" customWidth="1"/>
    <col min="4819" max="5069" width="11.42578125" style="5"/>
    <col min="5070" max="5070" width="43.140625" style="5" bestFit="1" customWidth="1"/>
    <col min="5071" max="5071" width="21.7109375" style="5" bestFit="1" customWidth="1"/>
    <col min="5072" max="5072" width="21.7109375" style="5" customWidth="1"/>
    <col min="5073" max="5073" width="15.5703125" style="5" customWidth="1"/>
    <col min="5074" max="5074" width="17.7109375" style="5" customWidth="1"/>
    <col min="5075" max="5325" width="11.42578125" style="5"/>
    <col min="5326" max="5326" width="43.140625" style="5" bestFit="1" customWidth="1"/>
    <col min="5327" max="5327" width="21.7109375" style="5" bestFit="1" customWidth="1"/>
    <col min="5328" max="5328" width="21.7109375" style="5" customWidth="1"/>
    <col min="5329" max="5329" width="15.5703125" style="5" customWidth="1"/>
    <col min="5330" max="5330" width="17.7109375" style="5" customWidth="1"/>
    <col min="5331" max="5581" width="11.42578125" style="5"/>
    <col min="5582" max="5582" width="43.140625" style="5" bestFit="1" customWidth="1"/>
    <col min="5583" max="5583" width="21.7109375" style="5" bestFit="1" customWidth="1"/>
    <col min="5584" max="5584" width="21.7109375" style="5" customWidth="1"/>
    <col min="5585" max="5585" width="15.5703125" style="5" customWidth="1"/>
    <col min="5586" max="5586" width="17.7109375" style="5" customWidth="1"/>
    <col min="5587" max="5837" width="11.42578125" style="5"/>
    <col min="5838" max="5838" width="43.140625" style="5" bestFit="1" customWidth="1"/>
    <col min="5839" max="5839" width="21.7109375" style="5" bestFit="1" customWidth="1"/>
    <col min="5840" max="5840" width="21.7109375" style="5" customWidth="1"/>
    <col min="5841" max="5841" width="15.5703125" style="5" customWidth="1"/>
    <col min="5842" max="5842" width="17.7109375" style="5" customWidth="1"/>
    <col min="5843" max="6093" width="11.42578125" style="5"/>
    <col min="6094" max="6094" width="43.140625" style="5" bestFit="1" customWidth="1"/>
    <col min="6095" max="6095" width="21.7109375" style="5" bestFit="1" customWidth="1"/>
    <col min="6096" max="6096" width="21.7109375" style="5" customWidth="1"/>
    <col min="6097" max="6097" width="15.5703125" style="5" customWidth="1"/>
    <col min="6098" max="6098" width="17.7109375" style="5" customWidth="1"/>
    <col min="6099" max="6349" width="11.42578125" style="5"/>
    <col min="6350" max="6350" width="43.140625" style="5" bestFit="1" customWidth="1"/>
    <col min="6351" max="6351" width="21.7109375" style="5" bestFit="1" customWidth="1"/>
    <col min="6352" max="6352" width="21.7109375" style="5" customWidth="1"/>
    <col min="6353" max="6353" width="15.5703125" style="5" customWidth="1"/>
    <col min="6354" max="6354" width="17.7109375" style="5" customWidth="1"/>
    <col min="6355" max="6605" width="11.42578125" style="5"/>
    <col min="6606" max="6606" width="43.140625" style="5" bestFit="1" customWidth="1"/>
    <col min="6607" max="6607" width="21.7109375" style="5" bestFit="1" customWidth="1"/>
    <col min="6608" max="6608" width="21.7109375" style="5" customWidth="1"/>
    <col min="6609" max="6609" width="15.5703125" style="5" customWidth="1"/>
    <col min="6610" max="6610" width="17.7109375" style="5" customWidth="1"/>
    <col min="6611" max="6861" width="11.42578125" style="5"/>
    <col min="6862" max="6862" width="43.140625" style="5" bestFit="1" customWidth="1"/>
    <col min="6863" max="6863" width="21.7109375" style="5" bestFit="1" customWidth="1"/>
    <col min="6864" max="6864" width="21.7109375" style="5" customWidth="1"/>
    <col min="6865" max="6865" width="15.5703125" style="5" customWidth="1"/>
    <col min="6866" max="6866" width="17.7109375" style="5" customWidth="1"/>
    <col min="6867" max="7117" width="11.42578125" style="5"/>
    <col min="7118" max="7118" width="43.140625" style="5" bestFit="1" customWidth="1"/>
    <col min="7119" max="7119" width="21.7109375" style="5" bestFit="1" customWidth="1"/>
    <col min="7120" max="7120" width="21.7109375" style="5" customWidth="1"/>
    <col min="7121" max="7121" width="15.5703125" style="5" customWidth="1"/>
    <col min="7122" max="7122" width="17.7109375" style="5" customWidth="1"/>
    <col min="7123" max="7373" width="11.42578125" style="5"/>
    <col min="7374" max="7374" width="43.140625" style="5" bestFit="1" customWidth="1"/>
    <col min="7375" max="7375" width="21.7109375" style="5" bestFit="1" customWidth="1"/>
    <col min="7376" max="7376" width="21.7109375" style="5" customWidth="1"/>
    <col min="7377" max="7377" width="15.5703125" style="5" customWidth="1"/>
    <col min="7378" max="7378" width="17.7109375" style="5" customWidth="1"/>
    <col min="7379" max="7629" width="11.42578125" style="5"/>
    <col min="7630" max="7630" width="43.140625" style="5" bestFit="1" customWidth="1"/>
    <col min="7631" max="7631" width="21.7109375" style="5" bestFit="1" customWidth="1"/>
    <col min="7632" max="7632" width="21.7109375" style="5" customWidth="1"/>
    <col min="7633" max="7633" width="15.5703125" style="5" customWidth="1"/>
    <col min="7634" max="7634" width="17.7109375" style="5" customWidth="1"/>
    <col min="7635" max="7885" width="11.42578125" style="5"/>
    <col min="7886" max="7886" width="43.140625" style="5" bestFit="1" customWidth="1"/>
    <col min="7887" max="7887" width="21.7109375" style="5" bestFit="1" customWidth="1"/>
    <col min="7888" max="7888" width="21.7109375" style="5" customWidth="1"/>
    <col min="7889" max="7889" width="15.5703125" style="5" customWidth="1"/>
    <col min="7890" max="7890" width="17.7109375" style="5" customWidth="1"/>
    <col min="7891" max="8141" width="11.42578125" style="5"/>
    <col min="8142" max="8142" width="43.140625" style="5" bestFit="1" customWidth="1"/>
    <col min="8143" max="8143" width="21.7109375" style="5" bestFit="1" customWidth="1"/>
    <col min="8144" max="8144" width="21.7109375" style="5" customWidth="1"/>
    <col min="8145" max="8145" width="15.5703125" style="5" customWidth="1"/>
    <col min="8146" max="8146" width="17.7109375" style="5" customWidth="1"/>
    <col min="8147" max="8397" width="11.42578125" style="5"/>
    <col min="8398" max="8398" width="43.140625" style="5" bestFit="1" customWidth="1"/>
    <col min="8399" max="8399" width="21.7109375" style="5" bestFit="1" customWidth="1"/>
    <col min="8400" max="8400" width="21.7109375" style="5" customWidth="1"/>
    <col min="8401" max="8401" width="15.5703125" style="5" customWidth="1"/>
    <col min="8402" max="8402" width="17.7109375" style="5" customWidth="1"/>
    <col min="8403" max="8653" width="11.42578125" style="5"/>
    <col min="8654" max="8654" width="43.140625" style="5" bestFit="1" customWidth="1"/>
    <col min="8655" max="8655" width="21.7109375" style="5" bestFit="1" customWidth="1"/>
    <col min="8656" max="8656" width="21.7109375" style="5" customWidth="1"/>
    <col min="8657" max="8657" width="15.5703125" style="5" customWidth="1"/>
    <col min="8658" max="8658" width="17.7109375" style="5" customWidth="1"/>
    <col min="8659" max="8909" width="11.42578125" style="5"/>
    <col min="8910" max="8910" width="43.140625" style="5" bestFit="1" customWidth="1"/>
    <col min="8911" max="8911" width="21.7109375" style="5" bestFit="1" customWidth="1"/>
    <col min="8912" max="8912" width="21.7109375" style="5" customWidth="1"/>
    <col min="8913" max="8913" width="15.5703125" style="5" customWidth="1"/>
    <col min="8914" max="8914" width="17.7109375" style="5" customWidth="1"/>
    <col min="8915" max="9165" width="11.42578125" style="5"/>
    <col min="9166" max="9166" width="43.140625" style="5" bestFit="1" customWidth="1"/>
    <col min="9167" max="9167" width="21.7109375" style="5" bestFit="1" customWidth="1"/>
    <col min="9168" max="9168" width="21.7109375" style="5" customWidth="1"/>
    <col min="9169" max="9169" width="15.5703125" style="5" customWidth="1"/>
    <col min="9170" max="9170" width="17.7109375" style="5" customWidth="1"/>
    <col min="9171" max="9421" width="11.42578125" style="5"/>
    <col min="9422" max="9422" width="43.140625" style="5" bestFit="1" customWidth="1"/>
    <col min="9423" max="9423" width="21.7109375" style="5" bestFit="1" customWidth="1"/>
    <col min="9424" max="9424" width="21.7109375" style="5" customWidth="1"/>
    <col min="9425" max="9425" width="15.5703125" style="5" customWidth="1"/>
    <col min="9426" max="9426" width="17.7109375" style="5" customWidth="1"/>
    <col min="9427" max="9677" width="11.42578125" style="5"/>
    <col min="9678" max="9678" width="43.140625" style="5" bestFit="1" customWidth="1"/>
    <col min="9679" max="9679" width="21.7109375" style="5" bestFit="1" customWidth="1"/>
    <col min="9680" max="9680" width="21.7109375" style="5" customWidth="1"/>
    <col min="9681" max="9681" width="15.5703125" style="5" customWidth="1"/>
    <col min="9682" max="9682" width="17.7109375" style="5" customWidth="1"/>
    <col min="9683" max="9933" width="11.42578125" style="5"/>
    <col min="9934" max="9934" width="43.140625" style="5" bestFit="1" customWidth="1"/>
    <col min="9935" max="9935" width="21.7109375" style="5" bestFit="1" customWidth="1"/>
    <col min="9936" max="9936" width="21.7109375" style="5" customWidth="1"/>
    <col min="9937" max="9937" width="15.5703125" style="5" customWidth="1"/>
    <col min="9938" max="9938" width="17.7109375" style="5" customWidth="1"/>
    <col min="9939" max="10189" width="11.42578125" style="5"/>
    <col min="10190" max="10190" width="43.140625" style="5" bestFit="1" customWidth="1"/>
    <col min="10191" max="10191" width="21.7109375" style="5" bestFit="1" customWidth="1"/>
    <col min="10192" max="10192" width="21.7109375" style="5" customWidth="1"/>
    <col min="10193" max="10193" width="15.5703125" style="5" customWidth="1"/>
    <col min="10194" max="10194" width="17.7109375" style="5" customWidth="1"/>
    <col min="10195" max="10445" width="11.42578125" style="5"/>
    <col min="10446" max="10446" width="43.140625" style="5" bestFit="1" customWidth="1"/>
    <col min="10447" max="10447" width="21.7109375" style="5" bestFit="1" customWidth="1"/>
    <col min="10448" max="10448" width="21.7109375" style="5" customWidth="1"/>
    <col min="10449" max="10449" width="15.5703125" style="5" customWidth="1"/>
    <col min="10450" max="10450" width="17.7109375" style="5" customWidth="1"/>
    <col min="10451" max="10701" width="11.42578125" style="5"/>
    <col min="10702" max="10702" width="43.140625" style="5" bestFit="1" customWidth="1"/>
    <col min="10703" max="10703" width="21.7109375" style="5" bestFit="1" customWidth="1"/>
    <col min="10704" max="10704" width="21.7109375" style="5" customWidth="1"/>
    <col min="10705" max="10705" width="15.5703125" style="5" customWidth="1"/>
    <col min="10706" max="10706" width="17.7109375" style="5" customWidth="1"/>
    <col min="10707" max="10957" width="11.42578125" style="5"/>
    <col min="10958" max="10958" width="43.140625" style="5" bestFit="1" customWidth="1"/>
    <col min="10959" max="10959" width="21.7109375" style="5" bestFit="1" customWidth="1"/>
    <col min="10960" max="10960" width="21.7109375" style="5" customWidth="1"/>
    <col min="10961" max="10961" width="15.5703125" style="5" customWidth="1"/>
    <col min="10962" max="10962" width="17.7109375" style="5" customWidth="1"/>
    <col min="10963" max="11213" width="11.42578125" style="5"/>
    <col min="11214" max="11214" width="43.140625" style="5" bestFit="1" customWidth="1"/>
    <col min="11215" max="11215" width="21.7109375" style="5" bestFit="1" customWidth="1"/>
    <col min="11216" max="11216" width="21.7109375" style="5" customWidth="1"/>
    <col min="11217" max="11217" width="15.5703125" style="5" customWidth="1"/>
    <col min="11218" max="11218" width="17.7109375" style="5" customWidth="1"/>
    <col min="11219" max="11469" width="11.42578125" style="5"/>
    <col min="11470" max="11470" width="43.140625" style="5" bestFit="1" customWidth="1"/>
    <col min="11471" max="11471" width="21.7109375" style="5" bestFit="1" customWidth="1"/>
    <col min="11472" max="11472" width="21.7109375" style="5" customWidth="1"/>
    <col min="11473" max="11473" width="15.5703125" style="5" customWidth="1"/>
    <col min="11474" max="11474" width="17.7109375" style="5" customWidth="1"/>
    <col min="11475" max="11725" width="11.42578125" style="5"/>
    <col min="11726" max="11726" width="43.140625" style="5" bestFit="1" customWidth="1"/>
    <col min="11727" max="11727" width="21.7109375" style="5" bestFit="1" customWidth="1"/>
    <col min="11728" max="11728" width="21.7109375" style="5" customWidth="1"/>
    <col min="11729" max="11729" width="15.5703125" style="5" customWidth="1"/>
    <col min="11730" max="11730" width="17.7109375" style="5" customWidth="1"/>
    <col min="11731" max="11981" width="11.42578125" style="5"/>
    <col min="11982" max="11982" width="43.140625" style="5" bestFit="1" customWidth="1"/>
    <col min="11983" max="11983" width="21.7109375" style="5" bestFit="1" customWidth="1"/>
    <col min="11984" max="11984" width="21.7109375" style="5" customWidth="1"/>
    <col min="11985" max="11985" width="15.5703125" style="5" customWidth="1"/>
    <col min="11986" max="11986" width="17.7109375" style="5" customWidth="1"/>
    <col min="11987" max="12237" width="11.42578125" style="5"/>
    <col min="12238" max="12238" width="43.140625" style="5" bestFit="1" customWidth="1"/>
    <col min="12239" max="12239" width="21.7109375" style="5" bestFit="1" customWidth="1"/>
    <col min="12240" max="12240" width="21.7109375" style="5" customWidth="1"/>
    <col min="12241" max="12241" width="15.5703125" style="5" customWidth="1"/>
    <col min="12242" max="12242" width="17.7109375" style="5" customWidth="1"/>
    <col min="12243" max="12493" width="11.42578125" style="5"/>
    <col min="12494" max="12494" width="43.140625" style="5" bestFit="1" customWidth="1"/>
    <col min="12495" max="12495" width="21.7109375" style="5" bestFit="1" customWidth="1"/>
    <col min="12496" max="12496" width="21.7109375" style="5" customWidth="1"/>
    <col min="12497" max="12497" width="15.5703125" style="5" customWidth="1"/>
    <col min="12498" max="12498" width="17.7109375" style="5" customWidth="1"/>
    <col min="12499" max="12749" width="11.42578125" style="5"/>
    <col min="12750" max="12750" width="43.140625" style="5" bestFit="1" customWidth="1"/>
    <col min="12751" max="12751" width="21.7109375" style="5" bestFit="1" customWidth="1"/>
    <col min="12752" max="12752" width="21.7109375" style="5" customWidth="1"/>
    <col min="12753" max="12753" width="15.5703125" style="5" customWidth="1"/>
    <col min="12754" max="12754" width="17.7109375" style="5" customWidth="1"/>
    <col min="12755" max="13005" width="11.42578125" style="5"/>
    <col min="13006" max="13006" width="43.140625" style="5" bestFit="1" customWidth="1"/>
    <col min="13007" max="13007" width="21.7109375" style="5" bestFit="1" customWidth="1"/>
    <col min="13008" max="13008" width="21.7109375" style="5" customWidth="1"/>
    <col min="13009" max="13009" width="15.5703125" style="5" customWidth="1"/>
    <col min="13010" max="13010" width="17.7109375" style="5" customWidth="1"/>
    <col min="13011" max="13261" width="11.42578125" style="5"/>
    <col min="13262" max="13262" width="43.140625" style="5" bestFit="1" customWidth="1"/>
    <col min="13263" max="13263" width="21.7109375" style="5" bestFit="1" customWidth="1"/>
    <col min="13264" max="13264" width="21.7109375" style="5" customWidth="1"/>
    <col min="13265" max="13265" width="15.5703125" style="5" customWidth="1"/>
    <col min="13266" max="13266" width="17.7109375" style="5" customWidth="1"/>
    <col min="13267" max="13517" width="11.42578125" style="5"/>
    <col min="13518" max="13518" width="43.140625" style="5" bestFit="1" customWidth="1"/>
    <col min="13519" max="13519" width="21.7109375" style="5" bestFit="1" customWidth="1"/>
    <col min="13520" max="13520" width="21.7109375" style="5" customWidth="1"/>
    <col min="13521" max="13521" width="15.5703125" style="5" customWidth="1"/>
    <col min="13522" max="13522" width="17.7109375" style="5" customWidth="1"/>
    <col min="13523" max="13773" width="11.42578125" style="5"/>
    <col min="13774" max="13774" width="43.140625" style="5" bestFit="1" customWidth="1"/>
    <col min="13775" max="13775" width="21.7109375" style="5" bestFit="1" customWidth="1"/>
    <col min="13776" max="13776" width="21.7109375" style="5" customWidth="1"/>
    <col min="13777" max="13777" width="15.5703125" style="5" customWidth="1"/>
    <col min="13778" max="13778" width="17.7109375" style="5" customWidth="1"/>
    <col min="13779" max="14029" width="11.42578125" style="5"/>
    <col min="14030" max="14030" width="43.140625" style="5" bestFit="1" customWidth="1"/>
    <col min="14031" max="14031" width="21.7109375" style="5" bestFit="1" customWidth="1"/>
    <col min="14032" max="14032" width="21.7109375" style="5" customWidth="1"/>
    <col min="14033" max="14033" width="15.5703125" style="5" customWidth="1"/>
    <col min="14034" max="14034" width="17.7109375" style="5" customWidth="1"/>
    <col min="14035" max="14285" width="11.42578125" style="5"/>
    <col min="14286" max="14286" width="43.140625" style="5" bestFit="1" customWidth="1"/>
    <col min="14287" max="14287" width="21.7109375" style="5" bestFit="1" customWidth="1"/>
    <col min="14288" max="14288" width="21.7109375" style="5" customWidth="1"/>
    <col min="14289" max="14289" width="15.5703125" style="5" customWidth="1"/>
    <col min="14290" max="14290" width="17.7109375" style="5" customWidth="1"/>
    <col min="14291" max="14541" width="11.42578125" style="5"/>
    <col min="14542" max="14542" width="43.140625" style="5" bestFit="1" customWidth="1"/>
    <col min="14543" max="14543" width="21.7109375" style="5" bestFit="1" customWidth="1"/>
    <col min="14544" max="14544" width="21.7109375" style="5" customWidth="1"/>
    <col min="14545" max="14545" width="15.5703125" style="5" customWidth="1"/>
    <col min="14546" max="14546" width="17.7109375" style="5" customWidth="1"/>
    <col min="14547" max="14797" width="11.42578125" style="5"/>
    <col min="14798" max="14798" width="43.140625" style="5" bestFit="1" customWidth="1"/>
    <col min="14799" max="14799" width="21.7109375" style="5" bestFit="1" customWidth="1"/>
    <col min="14800" max="14800" width="21.7109375" style="5" customWidth="1"/>
    <col min="14801" max="14801" width="15.5703125" style="5" customWidth="1"/>
    <col min="14802" max="14802" width="17.7109375" style="5" customWidth="1"/>
    <col min="14803" max="15053" width="11.42578125" style="5"/>
    <col min="15054" max="15054" width="43.140625" style="5" bestFit="1" customWidth="1"/>
    <col min="15055" max="15055" width="21.7109375" style="5" bestFit="1" customWidth="1"/>
    <col min="15056" max="15056" width="21.7109375" style="5" customWidth="1"/>
    <col min="15057" max="15057" width="15.5703125" style="5" customWidth="1"/>
    <col min="15058" max="15058" width="17.7109375" style="5" customWidth="1"/>
    <col min="15059" max="15309" width="11.42578125" style="5"/>
    <col min="15310" max="15310" width="43.140625" style="5" bestFit="1" customWidth="1"/>
    <col min="15311" max="15311" width="21.7109375" style="5" bestFit="1" customWidth="1"/>
    <col min="15312" max="15312" width="21.7109375" style="5" customWidth="1"/>
    <col min="15313" max="15313" width="15.5703125" style="5" customWidth="1"/>
    <col min="15314" max="15314" width="17.7109375" style="5" customWidth="1"/>
    <col min="15315" max="15565" width="11.42578125" style="5"/>
    <col min="15566" max="15566" width="43.140625" style="5" bestFit="1" customWidth="1"/>
    <col min="15567" max="15567" width="21.7109375" style="5" bestFit="1" customWidth="1"/>
    <col min="15568" max="15568" width="21.7109375" style="5" customWidth="1"/>
    <col min="15569" max="15569" width="15.5703125" style="5" customWidth="1"/>
    <col min="15570" max="15570" width="17.7109375" style="5" customWidth="1"/>
    <col min="15571" max="15821" width="11.42578125" style="5"/>
    <col min="15822" max="15822" width="43.140625" style="5" bestFit="1" customWidth="1"/>
    <col min="15823" max="15823" width="21.7109375" style="5" bestFit="1" customWidth="1"/>
    <col min="15824" max="15824" width="21.7109375" style="5" customWidth="1"/>
    <col min="15825" max="15825" width="15.5703125" style="5" customWidth="1"/>
    <col min="15826" max="15826" width="17.7109375" style="5" customWidth="1"/>
    <col min="15827" max="16077" width="11.42578125" style="5"/>
    <col min="16078" max="16078" width="43.140625" style="5" bestFit="1" customWidth="1"/>
    <col min="16079" max="16079" width="21.7109375" style="5" bestFit="1" customWidth="1"/>
    <col min="16080" max="16080" width="21.7109375" style="5" customWidth="1"/>
    <col min="16081" max="16081" width="15.5703125" style="5" customWidth="1"/>
    <col min="16082" max="16082" width="17.7109375" style="5" customWidth="1"/>
    <col min="16083" max="16384" width="11.42578125" style="5"/>
  </cols>
  <sheetData>
    <row r="1" spans="1:7" ht="15.75" customHeight="1" thickBot="1" x14ac:dyDescent="0.3"/>
    <row r="2" spans="1:7" ht="28.5" customHeight="1" thickBot="1" x14ac:dyDescent="0.3">
      <c r="A2" s="42" t="s">
        <v>0</v>
      </c>
      <c r="B2" s="43"/>
      <c r="C2" s="44"/>
      <c r="D2" s="44"/>
      <c r="E2" s="44"/>
      <c r="F2" s="45"/>
    </row>
    <row r="3" spans="1:7" s="9" customFormat="1" ht="59.25" x14ac:dyDescent="0.2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7" x14ac:dyDescent="0.25">
      <c r="A4" s="10">
        <v>1</v>
      </c>
      <c r="B4" s="11" t="s">
        <v>7</v>
      </c>
      <c r="C4" s="12">
        <v>1</v>
      </c>
      <c r="D4" s="13">
        <v>336</v>
      </c>
      <c r="E4" s="1"/>
      <c r="F4" s="14">
        <f>ROUND(C4*E4,2)</f>
        <v>0</v>
      </c>
      <c r="G4" s="15" t="str">
        <f>IF(E4&gt;D4,"ERROR: el precio unitario ofertado no puede ser superior al precio máximo unitario permitido"," ")</f>
        <v xml:space="preserve"> </v>
      </c>
    </row>
    <row r="5" spans="1:7" x14ac:dyDescent="0.25">
      <c r="A5" s="10">
        <v>2</v>
      </c>
      <c r="B5" s="11" t="s">
        <v>33</v>
      </c>
      <c r="C5" s="12">
        <v>2</v>
      </c>
      <c r="D5" s="13">
        <v>1491</v>
      </c>
      <c r="E5" s="1"/>
      <c r="F5" s="16">
        <f t="shared" ref="F5:F13" si="0">ROUND(C5*E5,2)</f>
        <v>0</v>
      </c>
      <c r="G5" s="15" t="str">
        <f t="shared" ref="G5:G13" si="1">IF(E5&gt;D5,"ERROR: el precio unitario ofertado no puede ser superior al precio máximo unitario permitido"," ")</f>
        <v xml:space="preserve"> </v>
      </c>
    </row>
    <row r="6" spans="1:7" x14ac:dyDescent="0.25">
      <c r="A6" s="10">
        <v>3</v>
      </c>
      <c r="B6" s="11" t="s">
        <v>8</v>
      </c>
      <c r="C6" s="12">
        <v>1</v>
      </c>
      <c r="D6" s="13">
        <v>189</v>
      </c>
      <c r="E6" s="1"/>
      <c r="F6" s="16">
        <f t="shared" si="0"/>
        <v>0</v>
      </c>
      <c r="G6" s="15" t="str">
        <f t="shared" si="1"/>
        <v xml:space="preserve"> </v>
      </c>
    </row>
    <row r="7" spans="1:7" x14ac:dyDescent="0.25">
      <c r="A7" s="10">
        <v>4</v>
      </c>
      <c r="B7" s="11" t="s">
        <v>9</v>
      </c>
      <c r="C7" s="12">
        <v>1</v>
      </c>
      <c r="D7" s="13">
        <v>73.5</v>
      </c>
      <c r="E7" s="1"/>
      <c r="F7" s="16">
        <f t="shared" si="0"/>
        <v>0</v>
      </c>
      <c r="G7" s="15" t="str">
        <f t="shared" si="1"/>
        <v xml:space="preserve"> </v>
      </c>
    </row>
    <row r="8" spans="1:7" ht="25.5" x14ac:dyDescent="0.25">
      <c r="A8" s="10">
        <v>5</v>
      </c>
      <c r="B8" s="11" t="s">
        <v>10</v>
      </c>
      <c r="C8" s="12">
        <v>3</v>
      </c>
      <c r="D8" s="17">
        <v>103.32</v>
      </c>
      <c r="E8" s="2"/>
      <c r="F8" s="16">
        <f t="shared" si="0"/>
        <v>0</v>
      </c>
      <c r="G8" s="15" t="str">
        <f t="shared" si="1"/>
        <v xml:space="preserve"> </v>
      </c>
    </row>
    <row r="9" spans="1:7" ht="16.5" customHeight="1" x14ac:dyDescent="0.25">
      <c r="A9" s="10">
        <v>6</v>
      </c>
      <c r="B9" s="11" t="s">
        <v>11</v>
      </c>
      <c r="C9" s="12">
        <v>1</v>
      </c>
      <c r="D9" s="17">
        <v>2440.69</v>
      </c>
      <c r="E9" s="2"/>
      <c r="F9" s="16">
        <f t="shared" si="0"/>
        <v>0</v>
      </c>
      <c r="G9" s="15" t="str">
        <f t="shared" si="1"/>
        <v xml:space="preserve"> </v>
      </c>
    </row>
    <row r="10" spans="1:7" ht="16.5" customHeight="1" x14ac:dyDescent="0.25">
      <c r="A10" s="10">
        <v>7</v>
      </c>
      <c r="B10" s="11" t="s">
        <v>12</v>
      </c>
      <c r="C10" s="12">
        <v>1</v>
      </c>
      <c r="D10" s="17">
        <v>367.5</v>
      </c>
      <c r="E10" s="2"/>
      <c r="F10" s="16">
        <f t="shared" si="0"/>
        <v>0</v>
      </c>
      <c r="G10" s="15" t="str">
        <f t="shared" si="1"/>
        <v xml:space="preserve"> </v>
      </c>
    </row>
    <row r="11" spans="1:7" x14ac:dyDescent="0.25">
      <c r="A11" s="10">
        <v>8</v>
      </c>
      <c r="B11" s="11" t="s">
        <v>13</v>
      </c>
      <c r="C11" s="12">
        <v>1</v>
      </c>
      <c r="D11" s="17">
        <v>1229.8900000000001</v>
      </c>
      <c r="E11" s="2"/>
      <c r="F11" s="16">
        <f t="shared" si="0"/>
        <v>0</v>
      </c>
      <c r="G11" s="15" t="str">
        <f t="shared" si="1"/>
        <v xml:space="preserve"> </v>
      </c>
    </row>
    <row r="12" spans="1:7" ht="25.5" x14ac:dyDescent="0.25">
      <c r="A12" s="10">
        <v>9</v>
      </c>
      <c r="B12" s="18" t="s">
        <v>14</v>
      </c>
      <c r="C12" s="12">
        <v>1</v>
      </c>
      <c r="D12" s="19">
        <v>4327.05</v>
      </c>
      <c r="E12" s="3"/>
      <c r="F12" s="16">
        <f t="shared" si="0"/>
        <v>0</v>
      </c>
      <c r="G12" s="15" t="str">
        <f t="shared" si="1"/>
        <v xml:space="preserve"> </v>
      </c>
    </row>
    <row r="13" spans="1:7" ht="15.75" thickBot="1" x14ac:dyDescent="0.3">
      <c r="A13" s="10">
        <v>10</v>
      </c>
      <c r="B13" s="20" t="s">
        <v>15</v>
      </c>
      <c r="C13" s="21">
        <v>1</v>
      </c>
      <c r="D13" s="22">
        <v>17297.7</v>
      </c>
      <c r="E13" s="4"/>
      <c r="F13" s="23">
        <f t="shared" si="0"/>
        <v>0</v>
      </c>
      <c r="G13" s="15" t="str">
        <f t="shared" si="1"/>
        <v xml:space="preserve"> </v>
      </c>
    </row>
    <row r="14" spans="1:7" ht="15.75" thickBot="1" x14ac:dyDescent="0.3">
      <c r="A14" s="24"/>
      <c r="B14" s="25"/>
      <c r="C14" s="26"/>
      <c r="D14" s="26"/>
      <c r="E14" s="27"/>
      <c r="F14" s="27"/>
    </row>
    <row r="15" spans="1:7" ht="15" customHeight="1" thickBot="1" x14ac:dyDescent="0.3">
      <c r="A15" s="28"/>
      <c r="B15" s="46" t="s">
        <v>24</v>
      </c>
      <c r="C15" s="47"/>
      <c r="D15" s="47"/>
      <c r="E15" s="48"/>
      <c r="F15" s="29">
        <f>SUM(F4:F13)</f>
        <v>0</v>
      </c>
      <c r="G15" s="15" t="str">
        <f>IF(F15&gt;29553.29,"ERROR: el importe de la presente casilla no puede ser superior a 29.553,29 €"," ")</f>
        <v xml:space="preserve"> </v>
      </c>
    </row>
    <row r="16" spans="1:7" ht="15" customHeight="1" thickBot="1" x14ac:dyDescent="0.3">
      <c r="A16" s="28"/>
      <c r="B16" s="28"/>
      <c r="C16" s="30"/>
      <c r="D16" s="30"/>
      <c r="E16" s="31"/>
      <c r="F16" s="32"/>
    </row>
    <row r="17" spans="1:7" ht="15.75" thickBot="1" x14ac:dyDescent="0.3">
      <c r="A17" s="49" t="s">
        <v>31</v>
      </c>
      <c r="B17" s="50"/>
      <c r="C17" s="50"/>
      <c r="D17" s="50"/>
      <c r="E17" s="51"/>
      <c r="F17" s="33">
        <v>1500</v>
      </c>
    </row>
    <row r="18" spans="1:7" ht="15.75" thickBot="1" x14ac:dyDescent="0.3">
      <c r="A18" s="28"/>
      <c r="B18" s="28"/>
      <c r="C18" s="30"/>
      <c r="D18" s="30"/>
      <c r="E18" s="31"/>
      <c r="F18" s="34"/>
    </row>
    <row r="19" spans="1:7" ht="16.5" thickBot="1" x14ac:dyDescent="0.3">
      <c r="A19" s="28"/>
      <c r="B19" s="52" t="s">
        <v>25</v>
      </c>
      <c r="C19" s="52"/>
      <c r="D19" s="52"/>
      <c r="E19" s="52"/>
      <c r="F19" s="35">
        <f>F15+F17</f>
        <v>1500</v>
      </c>
      <c r="G19" s="15" t="str">
        <f>IF(F19&gt;31053.29,"ERROR: la oferta económica sin IVA (a+b) no puede ser superior a 31.053,29 €"," ")</f>
        <v xml:space="preserve"> </v>
      </c>
    </row>
    <row r="20" spans="1:7" ht="15.75" thickBot="1" x14ac:dyDescent="0.3">
      <c r="A20" s="28"/>
      <c r="B20" s="28"/>
      <c r="C20" s="30"/>
      <c r="D20" s="30"/>
      <c r="E20" s="31"/>
      <c r="F20" s="34"/>
    </row>
    <row r="21" spans="1:7" ht="16.5" customHeight="1" thickBot="1" x14ac:dyDescent="0.3">
      <c r="A21" s="28"/>
      <c r="B21" s="28"/>
      <c r="C21" s="30"/>
      <c r="D21" s="30"/>
      <c r="E21" s="41" t="s">
        <v>32</v>
      </c>
      <c r="F21" s="33">
        <f>ROUND(F19*0.21,2)</f>
        <v>315</v>
      </c>
    </row>
    <row r="22" spans="1:7" ht="16.5" customHeight="1" thickBot="1" x14ac:dyDescent="0.3">
      <c r="A22" s="28"/>
      <c r="B22" s="28"/>
      <c r="C22" s="30"/>
      <c r="D22" s="30"/>
      <c r="E22" s="31"/>
      <c r="F22" s="34"/>
    </row>
    <row r="23" spans="1:7" ht="16.5" thickBot="1" x14ac:dyDescent="0.3">
      <c r="A23" s="28"/>
      <c r="B23" s="53" t="s">
        <v>26</v>
      </c>
      <c r="C23" s="54"/>
      <c r="D23" s="54"/>
      <c r="E23" s="55"/>
      <c r="F23" s="35">
        <f>F19+F21</f>
        <v>1815</v>
      </c>
      <c r="G23" s="15" t="str">
        <f>IF(F23&gt;37574.48,"ERROR: la oferta económica (IVA incluido) no puede ser superior a 37.574,48 €"," ")</f>
        <v xml:space="preserve"> </v>
      </c>
    </row>
    <row r="24" spans="1:7" x14ac:dyDescent="0.25">
      <c r="B24" s="36"/>
      <c r="C24" s="36"/>
      <c r="D24" s="36"/>
      <c r="E24" s="36"/>
      <c r="F24" s="36"/>
    </row>
    <row r="25" spans="1:7" x14ac:dyDescent="0.25">
      <c r="A25" s="36"/>
      <c r="B25" s="36"/>
      <c r="C25" s="36"/>
      <c r="D25" s="36"/>
      <c r="E25" s="36"/>
      <c r="F25" s="36"/>
      <c r="G25" s="36"/>
    </row>
    <row r="26" spans="1:7" x14ac:dyDescent="0.25">
      <c r="A26" s="37" t="s">
        <v>16</v>
      </c>
      <c r="B26" s="38"/>
      <c r="C26" s="38"/>
      <c r="D26" s="36"/>
      <c r="E26" s="36"/>
      <c r="F26" s="36"/>
      <c r="G26" s="36"/>
    </row>
    <row r="27" spans="1:7" x14ac:dyDescent="0.25">
      <c r="A27" s="36"/>
      <c r="B27" s="38"/>
      <c r="C27" s="38"/>
      <c r="D27" s="36"/>
      <c r="E27" s="36"/>
      <c r="F27" s="36"/>
      <c r="G27" s="36"/>
    </row>
    <row r="28" spans="1:7" x14ac:dyDescent="0.25">
      <c r="A28" s="39" t="s">
        <v>18</v>
      </c>
      <c r="B28" s="39"/>
      <c r="C28" s="39"/>
      <c r="D28" s="39"/>
      <c r="E28" s="39"/>
      <c r="F28" s="39"/>
      <c r="G28" s="36"/>
    </row>
    <row r="29" spans="1:7" x14ac:dyDescent="0.25">
      <c r="A29" s="39" t="s">
        <v>17</v>
      </c>
      <c r="B29" s="39"/>
      <c r="C29" s="39"/>
      <c r="D29" s="39"/>
      <c r="E29" s="39"/>
      <c r="F29" s="39"/>
      <c r="G29" s="36"/>
    </row>
    <row r="30" spans="1:7" x14ac:dyDescent="0.25">
      <c r="A30" s="39"/>
      <c r="B30" s="39"/>
      <c r="C30" s="39"/>
      <c r="D30" s="39"/>
      <c r="E30" s="39"/>
      <c r="F30" s="39"/>
      <c r="G30" s="36"/>
    </row>
    <row r="31" spans="1:7" x14ac:dyDescent="0.25">
      <c r="A31" s="39" t="s">
        <v>27</v>
      </c>
      <c r="B31" s="39"/>
      <c r="C31" s="39"/>
      <c r="D31" s="39"/>
      <c r="E31" s="39"/>
      <c r="F31" s="39"/>
      <c r="G31" s="36"/>
    </row>
    <row r="32" spans="1:7" x14ac:dyDescent="0.25">
      <c r="A32" s="39" t="s">
        <v>21</v>
      </c>
      <c r="B32" s="39"/>
      <c r="C32" s="39"/>
      <c r="D32" s="39"/>
      <c r="E32" s="39"/>
      <c r="F32" s="39"/>
      <c r="G32" s="36"/>
    </row>
    <row r="33" spans="1:7" x14ac:dyDescent="0.25">
      <c r="A33" s="39"/>
      <c r="B33" s="39"/>
      <c r="C33" s="39"/>
      <c r="D33" s="39"/>
      <c r="E33" s="39"/>
      <c r="F33" s="39"/>
      <c r="G33" s="36"/>
    </row>
    <row r="34" spans="1:7" x14ac:dyDescent="0.25">
      <c r="A34" s="39" t="s">
        <v>28</v>
      </c>
      <c r="B34" s="39"/>
      <c r="C34" s="39"/>
      <c r="D34" s="39"/>
      <c r="E34" s="39"/>
      <c r="F34" s="39"/>
      <c r="G34" s="36"/>
    </row>
    <row r="35" spans="1:7" x14ac:dyDescent="0.25">
      <c r="A35" s="39" t="s">
        <v>19</v>
      </c>
      <c r="B35" s="39"/>
      <c r="C35" s="39"/>
      <c r="D35" s="39"/>
      <c r="E35" s="39"/>
      <c r="F35" s="39"/>
      <c r="G35" s="36"/>
    </row>
    <row r="36" spans="1:7" x14ac:dyDescent="0.25">
      <c r="A36" s="39"/>
      <c r="B36" s="39"/>
      <c r="C36" s="39"/>
      <c r="D36" s="39"/>
      <c r="E36" s="39"/>
      <c r="F36" s="39"/>
      <c r="G36" s="36"/>
    </row>
    <row r="37" spans="1:7" x14ac:dyDescent="0.25">
      <c r="A37" s="39" t="s">
        <v>29</v>
      </c>
      <c r="B37" s="40"/>
      <c r="C37" s="40"/>
      <c r="D37" s="40"/>
      <c r="E37" s="40"/>
      <c r="F37" s="40"/>
      <c r="G37" s="36"/>
    </row>
    <row r="38" spans="1:7" x14ac:dyDescent="0.25">
      <c r="A38" s="39" t="s">
        <v>23</v>
      </c>
      <c r="B38" s="40"/>
      <c r="C38" s="40"/>
      <c r="D38" s="40"/>
      <c r="E38" s="40"/>
      <c r="F38" s="40"/>
    </row>
    <row r="39" spans="1:7" x14ac:dyDescent="0.25">
      <c r="A39" s="39" t="s">
        <v>22</v>
      </c>
      <c r="B39" s="40"/>
      <c r="C39" s="40"/>
      <c r="D39" s="40"/>
      <c r="E39" s="40"/>
      <c r="F39" s="40"/>
    </row>
    <row r="41" spans="1:7" x14ac:dyDescent="0.25">
      <c r="A41" s="39" t="s">
        <v>30</v>
      </c>
      <c r="B41" s="40"/>
      <c r="C41" s="40"/>
      <c r="D41" s="40"/>
      <c r="E41" s="40"/>
      <c r="F41" s="40"/>
    </row>
    <row r="42" spans="1:7" x14ac:dyDescent="0.25">
      <c r="A42" s="39" t="s">
        <v>20</v>
      </c>
      <c r="B42" s="40"/>
      <c r="C42" s="40"/>
      <c r="D42" s="40"/>
      <c r="E42" s="40"/>
      <c r="F42" s="40"/>
    </row>
    <row r="43" spans="1:7" x14ac:dyDescent="0.25">
      <c r="A43" s="39"/>
      <c r="B43" s="40"/>
      <c r="C43" s="40"/>
      <c r="D43" s="40"/>
      <c r="E43" s="40"/>
      <c r="F43" s="40"/>
    </row>
  </sheetData>
  <sheetProtection algorithmName="SHA-512" hashValue="+M/tvmPsK8eq4v7gjt2ToQiQ3hv4IM2bSp2lSBCgpNfsOoW08DF61+bB5izLRRvXrxiT/axDv+5zETPULwztvA==" saltValue="T/7JEayAveZWwFOQlMhHcw==" spinCount="100000" sheet="1" objects="1" scenarios="1"/>
  <mergeCells count="5">
    <mergeCell ref="A2:F2"/>
    <mergeCell ref="B15:E15"/>
    <mergeCell ref="A17:E17"/>
    <mergeCell ref="B19:E19"/>
    <mergeCell ref="B23:E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Lote 1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JLG0003</dc:creator>
  <cp:lastModifiedBy>JLG0003</cp:lastModifiedBy>
  <dcterms:created xsi:type="dcterms:W3CDTF">2025-06-23T08:33:53Z</dcterms:created>
  <dcterms:modified xsi:type="dcterms:W3CDTF">2025-07-03T10:37:40Z</dcterms:modified>
</cp:coreProperties>
</file>