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U:\DIVISIONES\O-RG-CONTRATACION_COMPRAS\LICITACIONES 2026\VENDING (PASA)\01- BPM\"/>
    </mc:Choice>
  </mc:AlternateContent>
  <xr:revisionPtr revIDLastSave="0" documentId="13_ncr:1_{6180979D-A8C3-42DA-B937-25274557C2AA}" xr6:coauthVersionLast="47" xr6:coauthVersionMax="47" xr10:uidLastSave="{00000000-0000-0000-0000-000000000000}"/>
  <workbookProtection workbookAlgorithmName="SHA-512" workbookHashValue="KF20dS52mWMMWSt7rb+04aa2wZZCZ6N0Yo6AXUg8QcxrEWjjL0TxlZaQ15C5A4b9vHA37QHCBhemr78wrWtTCw==" workbookSaltValue="ZU1RgHf0PZU4+k4eMLDAYQ==" workbookSpinCount="100000" lockStructure="1"/>
  <bookViews>
    <workbookView xWindow="20370" yWindow="-120" windowWidth="29040" windowHeight="15840" xr2:uid="{00000000-000D-0000-FFFF-FFFF00000000}"/>
  </bookViews>
  <sheets>
    <sheet name="Precio venta ofertado productos" sheetId="15" r:id="rId1"/>
  </sheets>
  <definedNames>
    <definedName name="_Hlk220340759" localSheetId="0">'Precio venta ofertado productos'!$D$68</definedName>
    <definedName name="_xlnm.Print_Area" localSheetId="0">'Precio venta ofertado productos'!$D$1:$I$68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3" i="15" l="1"/>
  <c r="W31" i="15"/>
  <c r="W40" i="15"/>
  <c r="W41" i="15"/>
  <c r="W23" i="15"/>
  <c r="W13" i="15"/>
  <c r="W14" i="15"/>
  <c r="W17" i="15"/>
  <c r="W33" i="15"/>
  <c r="AM13" i="15"/>
  <c r="AM12" i="15"/>
  <c r="AM10" i="15"/>
  <c r="AM9" i="15"/>
  <c r="AM8" i="15"/>
  <c r="AM7" i="15"/>
  <c r="AM6" i="15"/>
  <c r="AM11" i="15"/>
  <c r="AM5" i="15"/>
  <c r="AB28" i="15"/>
  <c r="W27" i="15"/>
  <c r="AB7" i="15"/>
  <c r="W7" i="15" l="1"/>
  <c r="H43" i="15"/>
  <c r="W38" i="15"/>
  <c r="W25" i="15"/>
  <c r="W15" i="15"/>
  <c r="W8" i="15"/>
  <c r="W11" i="15"/>
  <c r="W36" i="15"/>
  <c r="W12" i="15"/>
  <c r="W16" i="15"/>
  <c r="W20" i="15"/>
  <c r="W26" i="15"/>
  <c r="W30" i="15"/>
  <c r="W37" i="15"/>
  <c r="AM14" i="15"/>
  <c r="W32" i="15"/>
  <c r="W24" i="15"/>
  <c r="W39" i="15"/>
  <c r="W29" i="15"/>
  <c r="W19" i="15"/>
  <c r="W28" i="15"/>
  <c r="W18" i="15"/>
  <c r="W35" i="15"/>
  <c r="W34" i="15"/>
  <c r="AB14" i="15"/>
  <c r="AB41" i="15"/>
  <c r="AC33" i="15"/>
  <c r="AD33" i="15" s="1"/>
  <c r="AC8" i="15"/>
  <c r="AD8" i="15" s="1"/>
  <c r="AB8" i="15"/>
  <c r="AC7" i="15"/>
  <c r="AD7" i="15" s="1"/>
  <c r="AC28" i="15"/>
  <c r="AD28" i="15" s="1"/>
  <c r="AC20" i="15"/>
  <c r="AD20" i="15" s="1"/>
  <c r="AB20" i="15"/>
  <c r="AC36" i="15"/>
  <c r="AD36" i="15" s="1"/>
  <c r="AB36" i="15"/>
  <c r="AC23" i="15"/>
  <c r="AD23" i="15" s="1"/>
  <c r="AB23" i="15"/>
  <c r="AC13" i="15"/>
  <c r="AD13" i="15" s="1"/>
  <c r="AB13" i="15"/>
  <c r="AB37" i="15"/>
  <c r="AC37" i="15"/>
  <c r="AD37" i="15" s="1"/>
  <c r="AC17" i="15"/>
  <c r="AD17" i="15" s="1"/>
  <c r="AB17" i="15"/>
  <c r="AC26" i="15"/>
  <c r="AD26" i="15" s="1"/>
  <c r="AB26" i="15"/>
  <c r="AC11" i="15"/>
  <c r="AD11" i="15" s="1"/>
  <c r="AB11" i="15"/>
  <c r="AC27" i="15"/>
  <c r="AD27" i="15" s="1"/>
  <c r="AB27" i="15"/>
  <c r="AC30" i="15"/>
  <c r="AD30" i="15" s="1"/>
  <c r="AB30" i="15"/>
  <c r="AC12" i="15"/>
  <c r="AD12" i="15" s="1"/>
  <c r="AB12" i="15"/>
  <c r="AB31" i="15"/>
  <c r="AC31" i="15"/>
  <c r="AD31" i="15" s="1"/>
  <c r="AC16" i="15"/>
  <c r="AD16" i="15" s="1"/>
  <c r="AB16" i="15"/>
  <c r="AC40" i="15"/>
  <c r="AD40" i="15" s="1"/>
  <c r="AB40" i="15"/>
  <c r="AB39" i="15"/>
  <c r="AC15" i="15"/>
  <c r="AD15" i="15" s="1"/>
  <c r="AC39" i="15"/>
  <c r="AD39" i="15" s="1"/>
  <c r="AB33" i="15"/>
  <c r="W43" i="15" l="1"/>
  <c r="AC41" i="15"/>
  <c r="AD41" i="15" s="1"/>
  <c r="AB25" i="15"/>
  <c r="AC14" i="15"/>
  <c r="AD14" i="15" s="1"/>
  <c r="AB24" i="15"/>
  <c r="AC24" i="15"/>
  <c r="AD24" i="15" s="1"/>
  <c r="AC25" i="15"/>
  <c r="AD25" i="15" s="1"/>
  <c r="AB19" i="15"/>
  <c r="AB29" i="15"/>
  <c r="AC29" i="15"/>
  <c r="AD29" i="15" s="1"/>
  <c r="AC19" i="15"/>
  <c r="AD19" i="15" s="1"/>
  <c r="AC35" i="15"/>
  <c r="AD35" i="15" s="1"/>
  <c r="AB18" i="15"/>
  <c r="AC18" i="15"/>
  <c r="AD18" i="15" s="1"/>
  <c r="AB15" i="15"/>
  <c r="AB35" i="15"/>
  <c r="AB34" i="15"/>
  <c r="AC34" i="15"/>
  <c r="AD34" i="15" s="1"/>
  <c r="AC32" i="15"/>
  <c r="AD32" i="15" s="1"/>
  <c r="AB32" i="15"/>
  <c r="AB38" i="15"/>
  <c r="AC38" i="15"/>
  <c r="AD38" i="15" s="1"/>
</calcChain>
</file>

<file path=xl/sharedStrings.xml><?xml version="1.0" encoding="utf-8"?>
<sst xmlns="http://schemas.openxmlformats.org/spreadsheetml/2006/main" count="88" uniqueCount="87">
  <si>
    <t>Producto</t>
  </si>
  <si>
    <t>BEBIDAS CALIENTES</t>
  </si>
  <si>
    <t>Café/Cortado/etc. con opción descafeinado calidad premium</t>
  </si>
  <si>
    <t>Café/Cortado/etc. con opción descafeinado calidad clasic</t>
  </si>
  <si>
    <t>BEBIDAS FRÍAS</t>
  </si>
  <si>
    <t>Agua 1,5L envase RPET</t>
  </si>
  <si>
    <t>Refresco naranja/limón 33cl</t>
  </si>
  <si>
    <t>Refresco sin gas</t>
  </si>
  <si>
    <t>Bebidas isotónicas 33 cl</t>
  </si>
  <si>
    <t xml:space="preserve">Zumos (brick) </t>
  </si>
  <si>
    <t>Zumos tipo biofrutas y zumos con leche</t>
  </si>
  <si>
    <t>Batidos de cacao</t>
  </si>
  <si>
    <t>ALIMENTOS SÓLIDOS</t>
  </si>
  <si>
    <t xml:space="preserve">Palitos de pan blanco / palitos integrales </t>
  </si>
  <si>
    <t xml:space="preserve">Magdalenas </t>
  </si>
  <si>
    <t xml:space="preserve">Almendras </t>
  </si>
  <si>
    <t>Cacahuetes</t>
  </si>
  <si>
    <t xml:space="preserve">Cóctel de frutos secos </t>
  </si>
  <si>
    <t xml:space="preserve">Chicles sin azúcar </t>
  </si>
  <si>
    <t xml:space="preserve">Caramelos balsámicos sin azúcar </t>
  </si>
  <si>
    <t xml:space="preserve">Zumos variados normales </t>
  </si>
  <si>
    <t xml:space="preserve">Batidos especiales (tipo Actimel o similar) </t>
  </si>
  <si>
    <t>Barritas energéticas naturales sin azúcar</t>
  </si>
  <si>
    <t xml:space="preserve">Barritas energéticas multifruta </t>
  </si>
  <si>
    <t>Barritas de cereales</t>
  </si>
  <si>
    <t xml:space="preserve">Maíz frito </t>
  </si>
  <si>
    <t xml:space="preserve">Galletas sin azúcares añadidos </t>
  </si>
  <si>
    <t>Galletas sin azúcares añadidos digestive</t>
  </si>
  <si>
    <t>Snacks de maíz</t>
  </si>
  <si>
    <t>Snacks de arroz integral</t>
  </si>
  <si>
    <t>Frutos secos, sin gluten</t>
  </si>
  <si>
    <t>Fruta semi deshidratada</t>
  </si>
  <si>
    <t>Agua 0,5L envase RPET</t>
  </si>
  <si>
    <t>Refresco cola 33cl</t>
  </si>
  <si>
    <t>Refresco cola light / sin azúcar 33 cl</t>
  </si>
  <si>
    <t>Precio máximo unitario de venta (IVA INCLUIDO)</t>
  </si>
  <si>
    <r>
      <t xml:space="preserve">Precio unitario de venta </t>
    </r>
    <r>
      <rPr>
        <b/>
        <sz val="10"/>
        <color rgb="FFFFC000"/>
        <rFont val="Arial"/>
        <family val="2"/>
      </rPr>
      <t>ofertado</t>
    </r>
    <r>
      <rPr>
        <b/>
        <sz val="10"/>
        <color theme="0"/>
        <rFont val="Arial"/>
        <family val="2"/>
      </rPr>
      <t xml:space="preserve"> (IVA INCLUIDO)</t>
    </r>
  </si>
  <si>
    <t>Ponderación por producto</t>
  </si>
  <si>
    <t>Se deberá presentar oferta a todos los productos. En caso contrario, la oferta será rechazada.</t>
  </si>
  <si>
    <t>PRECIOS MÁXIMOS VENTA PRODUCTOS</t>
  </si>
  <si>
    <t>Código producto</t>
  </si>
  <si>
    <r>
      <t>P</t>
    </r>
    <r>
      <rPr>
        <vertAlign val="subscript"/>
        <sz val="11"/>
        <color theme="1"/>
        <rFont val="Calibri"/>
        <family val="2"/>
        <scheme val="minor"/>
      </rPr>
      <t>1</t>
    </r>
  </si>
  <si>
    <r>
      <t>P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/>
    </r>
  </si>
  <si>
    <r>
      <t>P</t>
    </r>
    <r>
      <rPr>
        <vertAlign val="subscript"/>
        <sz val="11"/>
        <color theme="1"/>
        <rFont val="Calibri"/>
        <family val="2"/>
        <scheme val="minor"/>
      </rPr>
      <t>3</t>
    </r>
  </si>
  <si>
    <r>
      <t>P</t>
    </r>
    <r>
      <rPr>
        <vertAlign val="subscript"/>
        <sz val="11"/>
        <color theme="1"/>
        <rFont val="Calibri"/>
        <family val="2"/>
        <scheme val="minor"/>
      </rPr>
      <t>4</t>
    </r>
    <r>
      <rPr>
        <sz val="11"/>
        <color theme="1"/>
        <rFont val="Calibri"/>
        <family val="2"/>
        <scheme val="minor"/>
      </rPr>
      <t/>
    </r>
  </si>
  <si>
    <r>
      <t>P</t>
    </r>
    <r>
      <rPr>
        <vertAlign val="subscript"/>
        <sz val="11"/>
        <color theme="1"/>
        <rFont val="Calibri"/>
        <family val="2"/>
        <scheme val="minor"/>
      </rPr>
      <t>5</t>
    </r>
    <r>
      <rPr>
        <sz val="11"/>
        <color theme="1"/>
        <rFont val="Calibri"/>
        <family val="2"/>
        <scheme val="minor"/>
      </rPr>
      <t/>
    </r>
  </si>
  <si>
    <r>
      <t>P</t>
    </r>
    <r>
      <rPr>
        <vertAlign val="subscript"/>
        <sz val="11"/>
        <color theme="1"/>
        <rFont val="Calibri"/>
        <family val="2"/>
        <scheme val="minor"/>
      </rPr>
      <t>6</t>
    </r>
    <r>
      <rPr>
        <sz val="11"/>
        <color theme="1"/>
        <rFont val="Calibri"/>
        <family val="2"/>
        <scheme val="minor"/>
      </rPr>
      <t/>
    </r>
  </si>
  <si>
    <r>
      <t>P</t>
    </r>
    <r>
      <rPr>
        <vertAlign val="subscript"/>
        <sz val="11"/>
        <color theme="1"/>
        <rFont val="Calibri"/>
        <family val="2"/>
        <scheme val="minor"/>
      </rPr>
      <t>7</t>
    </r>
    <r>
      <rPr>
        <sz val="11"/>
        <color theme="1"/>
        <rFont val="Calibri"/>
        <family val="2"/>
        <scheme val="minor"/>
      </rPr>
      <t/>
    </r>
  </si>
  <si>
    <r>
      <t>P</t>
    </r>
    <r>
      <rPr>
        <vertAlign val="subscript"/>
        <sz val="11"/>
        <color theme="1"/>
        <rFont val="Calibri"/>
        <family val="2"/>
        <scheme val="minor"/>
      </rPr>
      <t>8</t>
    </r>
    <r>
      <rPr>
        <sz val="11"/>
        <color theme="1"/>
        <rFont val="Calibri"/>
        <family val="2"/>
        <scheme val="minor"/>
      </rPr>
      <t/>
    </r>
  </si>
  <si>
    <r>
      <t>P</t>
    </r>
    <r>
      <rPr>
        <vertAlign val="subscript"/>
        <sz val="11"/>
        <color theme="1"/>
        <rFont val="Calibri"/>
        <family val="2"/>
        <scheme val="minor"/>
      </rPr>
      <t>9</t>
    </r>
    <r>
      <rPr>
        <sz val="11"/>
        <color theme="1"/>
        <rFont val="Calibri"/>
        <family val="2"/>
        <scheme val="minor"/>
      </rPr>
      <t/>
    </r>
  </si>
  <si>
    <r>
      <t>P</t>
    </r>
    <r>
      <rPr>
        <vertAlign val="subscript"/>
        <sz val="11"/>
        <color theme="1"/>
        <rFont val="Calibri"/>
        <family val="2"/>
        <scheme val="minor"/>
      </rPr>
      <t>10</t>
    </r>
    <r>
      <rPr>
        <sz val="11"/>
        <color theme="1"/>
        <rFont val="Calibri"/>
        <family val="2"/>
        <scheme val="minor"/>
      </rPr>
      <t/>
    </r>
  </si>
  <si>
    <r>
      <t>P</t>
    </r>
    <r>
      <rPr>
        <vertAlign val="subscript"/>
        <sz val="11"/>
        <color theme="1"/>
        <rFont val="Calibri"/>
        <family val="2"/>
        <scheme val="minor"/>
      </rPr>
      <t>11</t>
    </r>
    <r>
      <rPr>
        <sz val="11"/>
        <color theme="1"/>
        <rFont val="Calibri"/>
        <family val="2"/>
        <scheme val="minor"/>
      </rPr>
      <t/>
    </r>
  </si>
  <si>
    <r>
      <t>P</t>
    </r>
    <r>
      <rPr>
        <vertAlign val="subscript"/>
        <sz val="11"/>
        <color theme="1"/>
        <rFont val="Calibri"/>
        <family val="2"/>
        <scheme val="minor"/>
      </rPr>
      <t>12</t>
    </r>
    <r>
      <rPr>
        <sz val="11"/>
        <color theme="1"/>
        <rFont val="Calibri"/>
        <family val="2"/>
        <scheme val="minor"/>
      </rPr>
      <t/>
    </r>
  </si>
  <si>
    <r>
      <t>P</t>
    </r>
    <r>
      <rPr>
        <vertAlign val="subscript"/>
        <sz val="11"/>
        <color theme="1"/>
        <rFont val="Calibri"/>
        <family val="2"/>
        <scheme val="minor"/>
      </rPr>
      <t>13</t>
    </r>
  </si>
  <si>
    <r>
      <t>P</t>
    </r>
    <r>
      <rPr>
        <vertAlign val="subscript"/>
        <sz val="11"/>
        <color theme="1"/>
        <rFont val="Calibri"/>
        <family val="2"/>
        <scheme val="minor"/>
      </rPr>
      <t>14</t>
    </r>
    <r>
      <rPr>
        <sz val="11"/>
        <color theme="1"/>
        <rFont val="Calibri"/>
        <family val="2"/>
        <scheme val="minor"/>
      </rPr>
      <t/>
    </r>
  </si>
  <si>
    <r>
      <t>P</t>
    </r>
    <r>
      <rPr>
        <vertAlign val="subscript"/>
        <sz val="11"/>
        <color theme="1"/>
        <rFont val="Calibri"/>
        <family val="2"/>
        <scheme val="minor"/>
      </rPr>
      <t>15</t>
    </r>
    <r>
      <rPr>
        <sz val="11"/>
        <color theme="1"/>
        <rFont val="Calibri"/>
        <family val="2"/>
        <scheme val="minor"/>
      </rPr>
      <t/>
    </r>
  </si>
  <si>
    <r>
      <t>P</t>
    </r>
    <r>
      <rPr>
        <vertAlign val="subscript"/>
        <sz val="11"/>
        <color theme="1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/>
    </r>
  </si>
  <si>
    <r>
      <t>P</t>
    </r>
    <r>
      <rPr>
        <vertAlign val="subscript"/>
        <sz val="11"/>
        <color theme="1"/>
        <rFont val="Calibri"/>
        <family val="2"/>
        <scheme val="minor"/>
      </rPr>
      <t>17</t>
    </r>
    <r>
      <rPr>
        <sz val="11"/>
        <color theme="1"/>
        <rFont val="Calibri"/>
        <family val="2"/>
        <scheme val="minor"/>
      </rPr>
      <t/>
    </r>
  </si>
  <si>
    <r>
      <t>P</t>
    </r>
    <r>
      <rPr>
        <vertAlign val="subscript"/>
        <sz val="11"/>
        <color theme="1"/>
        <rFont val="Calibri"/>
        <family val="2"/>
        <scheme val="minor"/>
      </rPr>
      <t>18</t>
    </r>
    <r>
      <rPr>
        <sz val="11"/>
        <color theme="1"/>
        <rFont val="Calibri"/>
        <family val="2"/>
        <scheme val="minor"/>
      </rPr>
      <t/>
    </r>
  </si>
  <si>
    <r>
      <t>P</t>
    </r>
    <r>
      <rPr>
        <vertAlign val="subscript"/>
        <sz val="11"/>
        <color theme="1"/>
        <rFont val="Calibri"/>
        <family val="2"/>
        <scheme val="minor"/>
      </rPr>
      <t>19</t>
    </r>
    <r>
      <rPr>
        <sz val="11"/>
        <color theme="1"/>
        <rFont val="Calibri"/>
        <family val="2"/>
        <scheme val="minor"/>
      </rPr>
      <t/>
    </r>
  </si>
  <si>
    <r>
      <t>P</t>
    </r>
    <r>
      <rPr>
        <vertAlign val="subscript"/>
        <sz val="11"/>
        <color theme="1"/>
        <rFont val="Calibri"/>
        <family val="2"/>
        <scheme val="minor"/>
      </rPr>
      <t>20</t>
    </r>
    <r>
      <rPr>
        <sz val="11"/>
        <color theme="1"/>
        <rFont val="Calibri"/>
        <family val="2"/>
        <scheme val="minor"/>
      </rPr>
      <t/>
    </r>
  </si>
  <si>
    <r>
      <t>P</t>
    </r>
    <r>
      <rPr>
        <vertAlign val="subscript"/>
        <sz val="11"/>
        <color theme="1"/>
        <rFont val="Calibri"/>
        <family val="2"/>
        <scheme val="minor"/>
      </rPr>
      <t>21</t>
    </r>
    <r>
      <rPr>
        <sz val="11"/>
        <color theme="1"/>
        <rFont val="Calibri"/>
        <family val="2"/>
        <scheme val="minor"/>
      </rPr>
      <t/>
    </r>
  </si>
  <si>
    <r>
      <t>P</t>
    </r>
    <r>
      <rPr>
        <vertAlign val="subscript"/>
        <sz val="11"/>
        <color theme="1"/>
        <rFont val="Calibri"/>
        <family val="2"/>
        <scheme val="minor"/>
      </rPr>
      <t>22</t>
    </r>
    <r>
      <rPr>
        <sz val="11"/>
        <color theme="1"/>
        <rFont val="Calibri"/>
        <family val="2"/>
        <scheme val="minor"/>
      </rPr>
      <t/>
    </r>
  </si>
  <si>
    <r>
      <t>P</t>
    </r>
    <r>
      <rPr>
        <vertAlign val="subscript"/>
        <sz val="11"/>
        <color theme="1"/>
        <rFont val="Calibri"/>
        <family val="2"/>
        <scheme val="minor"/>
      </rPr>
      <t>23</t>
    </r>
    <r>
      <rPr>
        <sz val="11"/>
        <color theme="1"/>
        <rFont val="Calibri"/>
        <family val="2"/>
        <scheme val="minor"/>
      </rPr>
      <t/>
    </r>
  </si>
  <si>
    <r>
      <t>P</t>
    </r>
    <r>
      <rPr>
        <vertAlign val="subscript"/>
        <sz val="11"/>
        <color theme="1"/>
        <rFont val="Calibri"/>
        <family val="2"/>
        <scheme val="minor"/>
      </rPr>
      <t>24</t>
    </r>
    <r>
      <rPr>
        <sz val="11"/>
        <color theme="1"/>
        <rFont val="Calibri"/>
        <family val="2"/>
        <scheme val="minor"/>
      </rPr>
      <t/>
    </r>
  </si>
  <si>
    <r>
      <t>P</t>
    </r>
    <r>
      <rPr>
        <vertAlign val="subscript"/>
        <sz val="11"/>
        <color theme="1"/>
        <rFont val="Calibri"/>
        <family val="2"/>
        <scheme val="minor"/>
      </rPr>
      <t>25</t>
    </r>
    <r>
      <rPr>
        <sz val="11"/>
        <color theme="1"/>
        <rFont val="Calibri"/>
        <family val="2"/>
        <scheme val="minor"/>
      </rPr>
      <t/>
    </r>
  </si>
  <si>
    <r>
      <t>P</t>
    </r>
    <r>
      <rPr>
        <vertAlign val="subscript"/>
        <sz val="11"/>
        <color theme="1"/>
        <rFont val="Calibri"/>
        <family val="2"/>
        <scheme val="minor"/>
      </rPr>
      <t>26</t>
    </r>
    <r>
      <rPr>
        <sz val="11"/>
        <color theme="1"/>
        <rFont val="Calibri"/>
        <family val="2"/>
        <scheme val="minor"/>
      </rPr>
      <t/>
    </r>
  </si>
  <si>
    <r>
      <t>P</t>
    </r>
    <r>
      <rPr>
        <vertAlign val="subscript"/>
        <sz val="11"/>
        <color theme="1"/>
        <rFont val="Calibri"/>
        <family val="2"/>
        <scheme val="minor"/>
      </rPr>
      <t>27</t>
    </r>
    <r>
      <rPr>
        <sz val="11"/>
        <color theme="1"/>
        <rFont val="Calibri"/>
        <family val="2"/>
        <scheme val="minor"/>
      </rPr>
      <t/>
    </r>
  </si>
  <si>
    <r>
      <t>P</t>
    </r>
    <r>
      <rPr>
        <vertAlign val="subscript"/>
        <sz val="11"/>
        <color theme="1"/>
        <rFont val="Calibri"/>
        <family val="2"/>
        <scheme val="minor"/>
      </rPr>
      <t>28</t>
    </r>
    <r>
      <rPr>
        <sz val="11"/>
        <color theme="1"/>
        <rFont val="Calibri"/>
        <family val="2"/>
        <scheme val="minor"/>
      </rPr>
      <t/>
    </r>
  </si>
  <si>
    <r>
      <t>P</t>
    </r>
    <r>
      <rPr>
        <vertAlign val="subscript"/>
        <sz val="11"/>
        <color theme="1"/>
        <rFont val="Calibri"/>
        <family val="2"/>
        <scheme val="minor"/>
      </rPr>
      <t>29</t>
    </r>
    <r>
      <rPr>
        <sz val="11"/>
        <color theme="1"/>
        <rFont val="Calibri"/>
        <family val="2"/>
        <scheme val="minor"/>
      </rPr>
      <t/>
    </r>
  </si>
  <si>
    <r>
      <t>P</t>
    </r>
    <r>
      <rPr>
        <vertAlign val="subscript"/>
        <sz val="11"/>
        <color theme="1"/>
        <rFont val="Calibri"/>
        <family val="2"/>
        <scheme val="minor"/>
      </rPr>
      <t>30</t>
    </r>
    <r>
      <rPr>
        <sz val="11"/>
        <color theme="1"/>
        <rFont val="Calibri"/>
        <family val="2"/>
        <scheme val="minor"/>
      </rPr>
      <t/>
    </r>
  </si>
  <si>
    <r>
      <t>P</t>
    </r>
    <r>
      <rPr>
        <vertAlign val="subscript"/>
        <sz val="11"/>
        <color theme="1"/>
        <rFont val="Calibri"/>
        <family val="2"/>
        <scheme val="minor"/>
      </rPr>
      <t>31</t>
    </r>
    <r>
      <rPr>
        <sz val="11"/>
        <color theme="1"/>
        <rFont val="Calibri"/>
        <family val="2"/>
        <scheme val="minor"/>
      </rPr>
      <t/>
    </r>
  </si>
  <si>
    <r>
      <t>P= (Ponderación P</t>
    </r>
    <r>
      <rPr>
        <vertAlign val="subscript"/>
        <sz val="10"/>
        <color theme="1"/>
        <rFont val="Calibri"/>
        <family val="2"/>
        <scheme val="minor"/>
      </rPr>
      <t>1</t>
    </r>
    <r>
      <rPr>
        <sz val="10"/>
        <color theme="1"/>
        <rFont val="Calibri"/>
        <family val="2"/>
        <scheme val="minor"/>
      </rPr>
      <t xml:space="preserve"> x Precio unitario de venta ofertado P</t>
    </r>
    <r>
      <rPr>
        <vertAlign val="subscript"/>
        <sz val="10"/>
        <color theme="1"/>
        <rFont val="Calibri"/>
        <family val="2"/>
        <scheme val="minor"/>
      </rPr>
      <t>1</t>
    </r>
    <r>
      <rPr>
        <sz val="10"/>
        <color theme="1"/>
        <rFont val="Calibri"/>
        <family val="2"/>
        <scheme val="minor"/>
      </rPr>
      <t>) + (Ponderación P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 xml:space="preserve"> x Precio unitario de venta ofertado P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) +</t>
    </r>
    <r>
      <rPr>
        <sz val="12"/>
        <color theme="1"/>
        <rFont val="Calibri"/>
        <family val="2"/>
        <scheme val="minor"/>
      </rPr>
      <t xml:space="preserve"> … </t>
    </r>
    <r>
      <rPr>
        <sz val="10"/>
        <color theme="1"/>
        <rFont val="Calibri"/>
        <family val="2"/>
        <scheme val="minor"/>
      </rPr>
      <t xml:space="preserve"> + (Ponderación P</t>
    </r>
    <r>
      <rPr>
        <vertAlign val="subscript"/>
        <sz val="10"/>
        <color theme="1"/>
        <rFont val="Calibri"/>
        <family val="2"/>
        <scheme val="minor"/>
      </rPr>
      <t>31</t>
    </r>
    <r>
      <rPr>
        <sz val="10"/>
        <color theme="1"/>
        <rFont val="Calibri"/>
        <family val="2"/>
        <scheme val="minor"/>
      </rPr>
      <t xml:space="preserve"> x Precio unitario de venta ofertado P</t>
    </r>
    <r>
      <rPr>
        <vertAlign val="subscript"/>
        <sz val="10"/>
        <color theme="1"/>
        <rFont val="Calibri"/>
        <family val="2"/>
        <scheme val="minor"/>
      </rPr>
      <t>31</t>
    </r>
    <r>
      <rPr>
        <sz val="10"/>
        <color theme="1"/>
        <rFont val="Calibri"/>
        <family val="2"/>
        <scheme val="minor"/>
      </rPr>
      <t>)</t>
    </r>
  </si>
  <si>
    <r>
      <t xml:space="preserve">Únicamente se deberán rellenar las celdas sombreadas de la columna "H", que se corresponderán con el precio unitario de venta </t>
    </r>
    <r>
      <rPr>
        <b/>
        <sz val="10"/>
        <color rgb="FF0070C0"/>
        <rFont val="Arial"/>
        <family val="2"/>
      </rPr>
      <t>ofertado</t>
    </r>
    <r>
      <rPr>
        <b/>
        <sz val="10"/>
        <rFont val="Arial"/>
        <family val="2"/>
      </rPr>
      <t xml:space="preserve"> (IVA incluido)</t>
    </r>
  </si>
  <si>
    <r>
      <t xml:space="preserve">por producto. Los precios unitarios de venta </t>
    </r>
    <r>
      <rPr>
        <b/>
        <sz val="11"/>
        <color rgb="FF0070C0"/>
        <rFont val="Calibri"/>
        <family val="2"/>
        <scheme val="minor"/>
      </rPr>
      <t>ofertados</t>
    </r>
    <r>
      <rPr>
        <b/>
        <sz val="11"/>
        <color theme="1"/>
        <rFont val="Calibri"/>
        <family val="2"/>
        <scheme val="minor"/>
      </rPr>
      <t xml:space="preserve"> deberán ser mayores que 0 €, deberán tener un máximo de 2 posiciones decimales y deberán ser </t>
    </r>
  </si>
  <si>
    <r>
      <t xml:space="preserve"> producto por el precio de venta unitario </t>
    </r>
    <r>
      <rPr>
        <sz val="11"/>
        <color rgb="FF0070C0"/>
        <rFont val="Calibri"/>
        <family val="2"/>
        <scheme val="minor"/>
      </rPr>
      <t>ofertado</t>
    </r>
    <r>
      <rPr>
        <sz val="11"/>
        <color theme="1"/>
        <rFont val="Calibri"/>
        <family val="2"/>
        <scheme val="minor"/>
      </rPr>
      <t xml:space="preserve"> (IVA incluido) para ese producto, según la fórmula de la celda H43, la cual se calcula automáticamente.</t>
    </r>
  </si>
  <si>
    <t>Precio ponderado ofertado (P), redondeado a dos decimales*</t>
  </si>
  <si>
    <r>
      <t>El precio de venta unitario</t>
    </r>
    <r>
      <rPr>
        <b/>
        <sz val="10"/>
        <color rgb="FF0070C0"/>
        <rFont val="Arial"/>
        <family val="2"/>
      </rPr>
      <t xml:space="preserve"> ofertado</t>
    </r>
    <r>
      <rPr>
        <b/>
        <sz val="10"/>
        <rFont val="Arial"/>
        <family val="2"/>
      </rPr>
      <t xml:space="preserve"> (IVA incluido) no podrá ser superior al precio máximo unitario de venta (IVA incluido).</t>
    </r>
  </si>
  <si>
    <r>
      <rPr>
        <b/>
        <sz val="11"/>
        <color theme="1"/>
        <rFont val="Calibri"/>
        <family val="2"/>
        <scheme val="minor"/>
      </rPr>
      <t xml:space="preserve">multiplos de 0,05. </t>
    </r>
    <r>
      <rPr>
        <sz val="11"/>
        <color theme="1"/>
        <rFont val="Calibri"/>
        <family val="2"/>
        <scheme val="minor"/>
      </rPr>
      <t xml:space="preserve">Es decir, el precio de venta unitario </t>
    </r>
    <r>
      <rPr>
        <sz val="11"/>
        <color rgb="FF0070C0"/>
        <rFont val="Calibri"/>
        <family val="2"/>
        <scheme val="minor"/>
      </rPr>
      <t>ofertado</t>
    </r>
    <r>
      <rPr>
        <sz val="11"/>
        <color theme="1"/>
        <rFont val="Calibri"/>
        <family val="2"/>
        <scheme val="minor"/>
      </rPr>
      <t xml:space="preserve"> (IVA incluido) de cada producto </t>
    </r>
    <r>
      <rPr>
        <b/>
        <sz val="11"/>
        <color theme="1"/>
        <rFont val="Calibri"/>
        <family val="2"/>
        <scheme val="minor"/>
      </rPr>
      <t xml:space="preserve">deberá tener terminación </t>
    </r>
    <r>
      <rPr>
        <sz val="11"/>
        <color theme="1"/>
        <rFont val="Calibri"/>
        <family val="2"/>
        <scheme val="minor"/>
      </rPr>
      <t>en el segundo decimal de  "0" o "5",  y se</t>
    </r>
  </si>
  <si>
    <t>corresponderá con el precio final que el usuario tendrá que pagar por el producto unitario en la máquina expendedora (IVA incluido).</t>
  </si>
  <si>
    <r>
      <t xml:space="preserve"> incluido) de los distintos productos. Dicho </t>
    </r>
    <r>
      <rPr>
        <b/>
        <i/>
        <sz val="11"/>
        <color theme="1"/>
        <rFont val="Calibri"/>
        <family val="2"/>
        <scheme val="minor"/>
      </rPr>
      <t>"Precio ponderado ofertado"</t>
    </r>
    <r>
      <rPr>
        <b/>
        <sz val="11"/>
        <color theme="1"/>
        <rFont val="Calibri"/>
        <family val="2"/>
        <scheme val="minor"/>
      </rPr>
      <t xml:space="preserve"> (P)</t>
    </r>
    <r>
      <rPr>
        <sz val="11"/>
        <color theme="1"/>
        <rFont val="Calibri"/>
        <family val="2"/>
        <scheme val="minor"/>
      </rPr>
      <t xml:space="preserve"> se obtiene mediante la suma del resultado de multiplicar la ponderación de cada </t>
    </r>
  </si>
  <si>
    <r>
      <t xml:space="preserve">Formula </t>
    </r>
    <r>
      <rPr>
        <b/>
        <i/>
        <sz val="11"/>
        <color theme="1"/>
        <rFont val="Calibri"/>
        <family val="2"/>
        <scheme val="minor"/>
      </rPr>
      <t>"Precio ponderado ofertado" (P)</t>
    </r>
    <r>
      <rPr>
        <sz val="11"/>
        <color theme="1"/>
        <rFont val="Calibri"/>
        <family val="2"/>
        <scheme val="minor"/>
      </rPr>
      <t xml:space="preserve">: </t>
    </r>
  </si>
  <si>
    <r>
      <t xml:space="preserve">El </t>
    </r>
    <r>
      <rPr>
        <b/>
        <sz val="11"/>
        <color theme="1"/>
        <rFont val="Calibri"/>
        <family val="2"/>
        <scheme val="minor"/>
      </rPr>
      <t>"Precio ponderado ofertado" (P)</t>
    </r>
    <r>
      <rPr>
        <sz val="11"/>
        <color theme="1"/>
        <rFont val="Calibri"/>
        <family val="2"/>
        <scheme val="minor"/>
      </rPr>
      <t xml:space="preserve"> resultante deberá coincidir con el importe que aparezca en el apartado del mismo nombre presente en el </t>
    </r>
    <r>
      <rPr>
        <b/>
        <i/>
        <sz val="11"/>
        <color theme="1"/>
        <rFont val="Calibri"/>
        <family val="2"/>
        <scheme val="minor"/>
      </rPr>
      <t xml:space="preserve">“Formulario de oferta </t>
    </r>
  </si>
  <si>
    <r>
      <rPr>
        <b/>
        <sz val="11"/>
        <color theme="1"/>
        <rFont val="Calibri"/>
        <family val="2"/>
        <scheme val="minor"/>
      </rPr>
      <t>económica (Sobre electrónico AC)”</t>
    </r>
    <r>
      <rPr>
        <sz val="11"/>
        <color theme="1"/>
        <rFont val="Calibri"/>
        <family val="2"/>
        <scheme val="minor"/>
      </rPr>
      <t xml:space="preserve"> del Pliego de Cláusulas Administrativas Particulares que deberá ser presentado por el licitador.</t>
    </r>
  </si>
  <si>
    <r>
      <rPr>
        <b/>
        <sz val="11"/>
        <color rgb="FF0070C0"/>
        <rFont val="Calibri"/>
        <family val="2"/>
        <scheme val="minor"/>
      </rPr>
      <t xml:space="preserve">* </t>
    </r>
    <r>
      <rPr>
        <sz val="11"/>
        <color theme="1"/>
        <rFont val="Calibri"/>
        <family val="2"/>
        <scheme val="minor"/>
      </rPr>
      <t xml:space="preserve">El </t>
    </r>
    <r>
      <rPr>
        <b/>
        <i/>
        <sz val="11"/>
        <color theme="1"/>
        <rFont val="Calibri"/>
        <family val="2"/>
        <scheme val="minor"/>
      </rPr>
      <t>"Precio ponderado ofertado</t>
    </r>
    <r>
      <rPr>
        <b/>
        <sz val="11"/>
        <color theme="1"/>
        <rFont val="Calibri"/>
        <family val="2"/>
        <scheme val="minor"/>
      </rPr>
      <t>" (P)</t>
    </r>
    <r>
      <rPr>
        <sz val="11"/>
        <color theme="1"/>
        <rFont val="Calibri"/>
        <family val="2"/>
        <scheme val="minor"/>
      </rPr>
      <t xml:space="preserve"> estará redondeado a 2 decimales, </t>
    </r>
    <r>
      <rPr>
        <b/>
        <sz val="11"/>
        <color theme="1"/>
        <rFont val="Calibri"/>
        <family val="2"/>
        <scheme val="minor"/>
      </rPr>
      <t>y se calcula automáticamente</t>
    </r>
    <r>
      <rPr>
        <sz val="11"/>
        <color theme="1"/>
        <rFont val="Calibri"/>
        <family val="2"/>
        <scheme val="minor"/>
      </rPr>
      <t xml:space="preserve"> en función de los precios unitarios de venta ofertados (IVA </t>
    </r>
  </si>
  <si>
    <r>
      <t xml:space="preserve">Es importante tener en cuenta que en la casilla de nombre </t>
    </r>
    <r>
      <rPr>
        <b/>
        <i/>
        <u/>
        <sz val="11"/>
        <color rgb="FF000000"/>
        <rFont val="Calibri"/>
        <family val="2"/>
        <scheme val="minor"/>
      </rPr>
      <t>“Precio”</t>
    </r>
    <r>
      <rPr>
        <b/>
        <u/>
        <sz val="11"/>
        <color rgb="FF000000"/>
        <rFont val="Calibri"/>
        <family val="2"/>
        <scheme val="minor"/>
      </rPr>
      <t xml:space="preserve"> del Portal de licitación electrónica de MC MUTUAL, la cual es de cumplimiento obligatorio para </t>
    </r>
  </si>
  <si>
    <t xml:space="preserve">presentar oferta telemáticamente, se deberá poner precio “0” (cero).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</si>
</sst>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#,##0.00\ &quot;€&quot;"/>
    <numFmt numFmtId="166" formatCode="_-* #,##0.00\ [$€-C0A]_-;\-* #,##0.00\ [$€-C0A]_-;_-* &quot;-&quot;??\ [$€-C0A]_-;_-@_-"/>
    <numFmt numFmtId="167" formatCode="0.000"/>
    <numFmt numFmtId="168" formatCode="#,##0.0000000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1"/>
      <color rgb="FFFF0000"/>
      <name val="Calibri"/>
      <family val="2"/>
      <scheme val="minor"/>
    </font>
    <font>
      <b/>
      <sz val="10"/>
      <color rgb="FFFF0000"/>
      <name val="Arial"/>
      <family val="2"/>
    </font>
    <font>
      <sz val="10"/>
      <color theme="1"/>
      <name val="Arial"/>
      <family val="2"/>
    </font>
    <font>
      <b/>
      <sz val="10"/>
      <color rgb="FF0070C0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0"/>
      <color theme="0"/>
      <name val="Arial"/>
      <family val="2"/>
    </font>
    <font>
      <b/>
      <sz val="10"/>
      <color rgb="FFFFC000"/>
      <name val="Arial"/>
      <family val="2"/>
    </font>
    <font>
      <sz val="11"/>
      <color rgb="FF00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vertAlign val="subscript"/>
      <sz val="10"/>
      <color theme="1"/>
      <name val="Calibri"/>
      <family val="2"/>
      <scheme val="minor"/>
    </font>
    <font>
      <sz val="10"/>
      <color rgb="FF0070C0"/>
      <name val="Arial"/>
      <family val="2"/>
    </font>
    <font>
      <b/>
      <u/>
      <sz val="11"/>
      <color theme="1"/>
      <name val="Calibri"/>
      <family val="2"/>
      <scheme val="minor"/>
    </font>
    <font>
      <b/>
      <u/>
      <sz val="11"/>
      <color rgb="FF000000"/>
      <name val="Calibri"/>
      <family val="2"/>
      <scheme val="minor"/>
    </font>
    <font>
      <b/>
      <i/>
      <u/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70C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theme="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theme="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medium">
        <color theme="1"/>
      </bottom>
      <diagonal/>
    </border>
    <border>
      <left style="thin">
        <color theme="0" tint="-0.24994659260841701"/>
      </left>
      <right style="medium">
        <color theme="1"/>
      </right>
      <top style="thin">
        <color theme="0" tint="-0.24994659260841701"/>
      </top>
      <bottom style="medium">
        <color theme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6" fillId="0" borderId="0"/>
    <xf numFmtId="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4" fillId="0" borderId="0"/>
  </cellStyleXfs>
  <cellXfs count="91">
    <xf numFmtId="0" fontId="0" fillId="0" borderId="0" xfId="0"/>
    <xf numFmtId="0" fontId="11" fillId="0" borderId="0" xfId="0" applyFont="1" applyProtection="1"/>
    <xf numFmtId="0" fontId="5" fillId="0" borderId="0" xfId="0" applyFont="1" applyProtection="1"/>
    <xf numFmtId="0" fontId="3" fillId="0" borderId="0" xfId="4" applyFont="1" applyProtection="1"/>
    <xf numFmtId="166" fontId="4" fillId="4" borderId="20" xfId="0" applyNumberFormat="1" applyFont="1" applyFill="1" applyBorder="1" applyAlignment="1" applyProtection="1">
      <alignment horizontal="left" vertical="center" wrapText="1"/>
      <protection locked="0"/>
    </xf>
    <xf numFmtId="166" fontId="9" fillId="4" borderId="12" xfId="0" applyNumberFormat="1" applyFont="1" applyFill="1" applyBorder="1" applyAlignment="1" applyProtection="1">
      <alignment horizontal="center"/>
      <protection locked="0"/>
    </xf>
    <xf numFmtId="166" fontId="9" fillId="4" borderId="13" xfId="0" applyNumberFormat="1" applyFont="1" applyFill="1" applyBorder="1" applyAlignment="1" applyProtection="1">
      <alignment horizontal="center"/>
      <protection locked="0"/>
    </xf>
    <xf numFmtId="166" fontId="9" fillId="4" borderId="9" xfId="0" applyNumberFormat="1" applyFont="1" applyFill="1" applyBorder="1" applyAlignment="1" applyProtection="1">
      <alignment horizontal="center" vertical="center"/>
      <protection locked="0"/>
    </xf>
    <xf numFmtId="166" fontId="9" fillId="4" borderId="12" xfId="0" applyNumberFormat="1" applyFont="1" applyFill="1" applyBorder="1" applyAlignment="1" applyProtection="1">
      <alignment horizontal="center" vertical="center"/>
      <protection locked="0"/>
    </xf>
    <xf numFmtId="166" fontId="9" fillId="4" borderId="13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Protection="1"/>
    <xf numFmtId="0" fontId="9" fillId="0" borderId="0" xfId="0" applyFont="1" applyProtection="1"/>
    <xf numFmtId="2" fontId="0" fillId="0" borderId="0" xfId="0" applyNumberFormat="1" applyProtection="1"/>
    <xf numFmtId="0" fontId="0" fillId="0" borderId="0" xfId="0" applyAlignment="1" applyProtection="1">
      <alignment horizontal="center"/>
    </xf>
    <xf numFmtId="0" fontId="9" fillId="0" borderId="0" xfId="0" applyFont="1" applyFill="1" applyProtection="1"/>
    <xf numFmtId="0" fontId="0" fillId="0" borderId="0" xfId="0" applyAlignment="1" applyProtection="1">
      <alignment vertical="center"/>
    </xf>
    <xf numFmtId="0" fontId="15" fillId="5" borderId="14" xfId="0" applyFont="1" applyFill="1" applyBorder="1" applyAlignment="1" applyProtection="1">
      <alignment horizontal="center" vertical="center" wrapText="1"/>
    </xf>
    <xf numFmtId="0" fontId="15" fillId="5" borderId="8" xfId="0" applyFont="1" applyFill="1" applyBorder="1" applyAlignment="1" applyProtection="1">
      <alignment horizontal="center" vertical="center"/>
    </xf>
    <xf numFmtId="166" fontId="15" fillId="5" borderId="8" xfId="0" applyNumberFormat="1" applyFont="1" applyFill="1" applyBorder="1" applyAlignment="1" applyProtection="1">
      <alignment horizontal="center" vertical="center" wrapText="1"/>
    </xf>
    <xf numFmtId="0" fontId="15" fillId="5" borderId="15" xfId="0" applyNumberFormat="1" applyFont="1" applyFill="1" applyBorder="1" applyAlignment="1" applyProtection="1">
      <alignment horizontal="center" vertical="center" wrapText="1"/>
    </xf>
    <xf numFmtId="0" fontId="9" fillId="0" borderId="0" xfId="0" applyFont="1" applyAlignment="1" applyProtection="1">
      <alignment vertical="center"/>
    </xf>
    <xf numFmtId="168" fontId="2" fillId="0" borderId="0" xfId="0" applyNumberFormat="1" applyFont="1" applyFill="1" applyAlignment="1" applyProtection="1">
      <alignment horizontal="center" vertical="center" wrapText="1"/>
    </xf>
    <xf numFmtId="165" fontId="2" fillId="0" borderId="0" xfId="0" applyNumberFormat="1" applyFont="1" applyFill="1" applyAlignment="1" applyProtection="1">
      <alignment horizontal="center" vertical="center" wrapText="1"/>
    </xf>
    <xf numFmtId="2" fontId="0" fillId="0" borderId="0" xfId="0" applyNumberFormat="1" applyAlignment="1" applyProtection="1">
      <alignment vertical="center"/>
    </xf>
    <xf numFmtId="0" fontId="15" fillId="0" borderId="6" xfId="0" applyFont="1" applyBorder="1" applyAlignment="1" applyProtection="1">
      <alignment horizontal="center"/>
    </xf>
    <xf numFmtId="166" fontId="15" fillId="0" borderId="6" xfId="0" applyNumberFormat="1" applyFont="1" applyBorder="1" applyAlignment="1" applyProtection="1">
      <alignment horizontal="center" wrapText="1"/>
    </xf>
    <xf numFmtId="168" fontId="0" fillId="0" borderId="0" xfId="0" applyNumberFormat="1" applyFill="1" applyProtection="1"/>
    <xf numFmtId="0" fontId="0" fillId="0" borderId="0" xfId="0" applyFill="1" applyAlignment="1" applyProtection="1">
      <alignment horizontal="right"/>
    </xf>
    <xf numFmtId="166" fontId="1" fillId="0" borderId="19" xfId="0" applyNumberFormat="1" applyFont="1" applyBorder="1" applyAlignment="1" applyProtection="1">
      <alignment horizontal="left" vertical="center" wrapText="1"/>
    </xf>
    <xf numFmtId="166" fontId="7" fillId="0" borderId="20" xfId="0" applyNumberFormat="1" applyFont="1" applyBorder="1" applyAlignment="1" applyProtection="1">
      <alignment horizontal="left" vertical="center" wrapText="1"/>
    </xf>
    <xf numFmtId="10" fontId="0" fillId="0" borderId="0" xfId="0" applyNumberFormat="1" applyProtection="1"/>
    <xf numFmtId="10" fontId="0" fillId="0" borderId="7" xfId="0" applyNumberFormat="1" applyBorder="1" applyAlignment="1" applyProtection="1">
      <alignment horizontal="center"/>
    </xf>
    <xf numFmtId="10" fontId="0" fillId="0" borderId="25" xfId="0" applyNumberFormat="1" applyBorder="1" applyAlignment="1" applyProtection="1">
      <alignment horizontal="center"/>
    </xf>
    <xf numFmtId="0" fontId="9" fillId="0" borderId="17" xfId="0" applyFont="1" applyBorder="1" applyProtection="1"/>
    <xf numFmtId="166" fontId="9" fillId="0" borderId="17" xfId="0" applyNumberFormat="1" applyFont="1" applyBorder="1" applyAlignment="1" applyProtection="1">
      <alignment horizontal="center"/>
    </xf>
    <xf numFmtId="0" fontId="20" fillId="0" borderId="0" xfId="0" applyFont="1" applyAlignment="1" applyProtection="1">
      <alignment horizontal="left" vertical="center"/>
    </xf>
    <xf numFmtId="10" fontId="0" fillId="0" borderId="0" xfId="0" applyNumberFormat="1" applyFill="1" applyAlignment="1" applyProtection="1">
      <alignment horizontal="right"/>
    </xf>
    <xf numFmtId="167" fontId="0" fillId="0" borderId="0" xfId="0" applyNumberFormat="1" applyProtection="1"/>
    <xf numFmtId="10" fontId="0" fillId="0" borderId="11" xfId="0" applyNumberFormat="1" applyBorder="1" applyAlignment="1" applyProtection="1">
      <alignment horizontal="center"/>
    </xf>
    <xf numFmtId="10" fontId="0" fillId="0" borderId="26" xfId="0" applyNumberFormat="1" applyBorder="1" applyAlignment="1" applyProtection="1">
      <alignment horizontal="center"/>
    </xf>
    <xf numFmtId="0" fontId="9" fillId="0" borderId="18" xfId="0" applyFont="1" applyBorder="1" applyProtection="1"/>
    <xf numFmtId="166" fontId="9" fillId="0" borderId="18" xfId="0" applyNumberFormat="1" applyFont="1" applyBorder="1" applyAlignment="1" applyProtection="1">
      <alignment horizontal="center"/>
    </xf>
    <xf numFmtId="166" fontId="9" fillId="0" borderId="0" xfId="0" applyNumberFormat="1" applyFont="1" applyAlignment="1" applyProtection="1">
      <alignment horizontal="center"/>
    </xf>
    <xf numFmtId="166" fontId="17" fillId="0" borderId="21" xfId="0" applyNumberFormat="1" applyFont="1" applyBorder="1" applyAlignment="1" applyProtection="1">
      <alignment horizontal="left" vertical="center" wrapText="1"/>
    </xf>
    <xf numFmtId="166" fontId="7" fillId="0" borderId="22" xfId="0" applyNumberFormat="1" applyFont="1" applyBorder="1" applyAlignment="1" applyProtection="1">
      <alignment horizontal="left" vertical="center" wrapText="1"/>
    </xf>
    <xf numFmtId="10" fontId="0" fillId="0" borderId="0" xfId="0" applyNumberFormat="1" applyAlignment="1" applyProtection="1">
      <alignment vertical="center"/>
    </xf>
    <xf numFmtId="10" fontId="0" fillId="0" borderId="10" xfId="0" applyNumberFormat="1" applyBorder="1" applyAlignment="1" applyProtection="1">
      <alignment horizontal="center" vertical="center"/>
    </xf>
    <xf numFmtId="10" fontId="0" fillId="0" borderId="27" xfId="0" applyNumberFormat="1" applyBorder="1" applyAlignment="1" applyProtection="1">
      <alignment horizontal="center" vertical="center"/>
    </xf>
    <xf numFmtId="0" fontId="9" fillId="0" borderId="1" xfId="0" applyFont="1" applyBorder="1" applyAlignment="1" applyProtection="1">
      <alignment vertical="center"/>
    </xf>
    <xf numFmtId="166" fontId="9" fillId="0" borderId="1" xfId="0" applyNumberFormat="1" applyFont="1" applyBorder="1" applyAlignment="1" applyProtection="1">
      <alignment horizontal="center" vertical="center"/>
    </xf>
    <xf numFmtId="168" fontId="0" fillId="0" borderId="0" xfId="0" applyNumberFormat="1" applyFill="1" applyAlignment="1" applyProtection="1">
      <alignment vertical="center"/>
    </xf>
    <xf numFmtId="10" fontId="0" fillId="0" borderId="0" xfId="0" applyNumberFormat="1" applyFill="1" applyAlignment="1" applyProtection="1">
      <alignment horizontal="right" vertical="center"/>
    </xf>
    <xf numFmtId="167" fontId="0" fillId="0" borderId="0" xfId="0" applyNumberFormat="1" applyAlignment="1" applyProtection="1">
      <alignment vertical="center"/>
    </xf>
    <xf numFmtId="0" fontId="0" fillId="0" borderId="0" xfId="0" applyAlignment="1" applyProtection="1">
      <alignment horizontal="center" vertical="center"/>
    </xf>
    <xf numFmtId="166" fontId="17" fillId="0" borderId="19" xfId="0" applyNumberFormat="1" applyFont="1" applyBorder="1" applyAlignment="1" applyProtection="1">
      <alignment horizontal="left" vertical="center" wrapText="1"/>
    </xf>
    <xf numFmtId="166" fontId="17" fillId="0" borderId="23" xfId="0" applyNumberFormat="1" applyFont="1" applyBorder="1" applyAlignment="1" applyProtection="1">
      <alignment horizontal="left" vertical="center" wrapText="1"/>
    </xf>
    <xf numFmtId="166" fontId="7" fillId="0" borderId="24" xfId="0" applyNumberFormat="1" applyFont="1" applyBorder="1" applyAlignment="1" applyProtection="1">
      <alignment horizontal="left" vertical="center" wrapText="1"/>
    </xf>
    <xf numFmtId="0" fontId="2" fillId="0" borderId="0" xfId="0" applyFont="1" applyAlignment="1" applyProtection="1">
      <alignment vertical="center"/>
    </xf>
    <xf numFmtId="10" fontId="0" fillId="0" borderId="11" xfId="0" applyNumberFormat="1" applyBorder="1" applyAlignment="1" applyProtection="1">
      <alignment horizontal="center" vertical="center"/>
    </xf>
    <xf numFmtId="10" fontId="0" fillId="0" borderId="26" xfId="0" applyNumberFormat="1" applyBorder="1" applyAlignment="1" applyProtection="1">
      <alignment horizontal="center" vertical="center"/>
    </xf>
    <xf numFmtId="0" fontId="9" fillId="0" borderId="18" xfId="0" applyFont="1" applyBorder="1" applyAlignment="1" applyProtection="1">
      <alignment vertical="center"/>
    </xf>
    <xf numFmtId="166" fontId="9" fillId="0" borderId="18" xfId="0" applyNumberFormat="1" applyFont="1" applyBorder="1" applyAlignment="1" applyProtection="1">
      <alignment horizontal="center" vertical="center"/>
    </xf>
    <xf numFmtId="166" fontId="9" fillId="0" borderId="0" xfId="0" applyNumberFormat="1" applyFont="1" applyAlignment="1" applyProtection="1">
      <alignment horizontal="center" vertical="center"/>
    </xf>
    <xf numFmtId="10" fontId="0" fillId="0" borderId="7" xfId="0" applyNumberFormat="1" applyBorder="1" applyAlignment="1" applyProtection="1">
      <alignment horizontal="center" vertical="center"/>
    </xf>
    <xf numFmtId="10" fontId="0" fillId="0" borderId="25" xfId="0" applyNumberFormat="1" applyBorder="1" applyAlignment="1" applyProtection="1">
      <alignment horizontal="center" vertical="center"/>
    </xf>
    <xf numFmtId="0" fontId="9" fillId="0" borderId="17" xfId="0" applyFont="1" applyBorder="1" applyAlignment="1" applyProtection="1">
      <alignment vertical="center"/>
    </xf>
    <xf numFmtId="166" fontId="9" fillId="0" borderId="17" xfId="0" applyNumberFormat="1" applyFont="1" applyBorder="1" applyAlignment="1" applyProtection="1">
      <alignment horizontal="center" vertical="center"/>
    </xf>
    <xf numFmtId="0" fontId="9" fillId="0" borderId="0" xfId="0" applyFont="1" applyAlignment="1" applyProtection="1">
      <alignment horizontal="center"/>
    </xf>
    <xf numFmtId="0" fontId="8" fillId="2" borderId="0" xfId="4" applyFont="1" applyFill="1" applyAlignment="1" applyProtection="1">
      <alignment vertical="center"/>
    </xf>
    <xf numFmtId="2" fontId="2" fillId="0" borderId="0" xfId="0" applyNumberFormat="1" applyFont="1" applyProtection="1"/>
    <xf numFmtId="0" fontId="2" fillId="0" borderId="0" xfId="0" applyFont="1" applyProtection="1"/>
    <xf numFmtId="0" fontId="4" fillId="0" borderId="0" xfId="4" applyProtection="1"/>
    <xf numFmtId="0" fontId="4" fillId="0" borderId="0" xfId="4" applyAlignment="1" applyProtection="1">
      <alignment horizontal="left" vertical="center" wrapText="1"/>
    </xf>
    <xf numFmtId="0" fontId="0" fillId="0" borderId="0" xfId="0" applyAlignment="1" applyProtection="1">
      <alignment horizontal="left" vertical="center" wrapText="1"/>
    </xf>
    <xf numFmtId="165" fontId="10" fillId="0" borderId="2" xfId="0" applyNumberFormat="1" applyFont="1" applyBorder="1" applyAlignment="1" applyProtection="1">
      <alignment horizontal="right" vertical="center"/>
    </xf>
    <xf numFmtId="10" fontId="2" fillId="0" borderId="0" xfId="0" applyNumberFormat="1" applyFont="1" applyFill="1" applyProtection="1"/>
    <xf numFmtId="0" fontId="0" fillId="0" borderId="0" xfId="0" applyFill="1" applyProtection="1"/>
    <xf numFmtId="0" fontId="0" fillId="0" borderId="0" xfId="0" applyFill="1" applyAlignment="1" applyProtection="1">
      <alignment vertical="center"/>
    </xf>
    <xf numFmtId="168" fontId="2" fillId="0" borderId="0" xfId="0" applyNumberFormat="1" applyFont="1" applyFill="1" applyProtection="1"/>
    <xf numFmtId="168" fontId="5" fillId="0" borderId="0" xfId="0" applyNumberFormat="1" applyFont="1" applyFill="1" applyProtection="1"/>
    <xf numFmtId="0" fontId="5" fillId="0" borderId="0" xfId="0" applyFont="1" applyFill="1" applyProtection="1"/>
    <xf numFmtId="0" fontId="26" fillId="0" borderId="0" xfId="0" applyFont="1"/>
    <xf numFmtId="0" fontId="0" fillId="0" borderId="0" xfId="0" applyFont="1" applyProtection="1"/>
    <xf numFmtId="0" fontId="0" fillId="0" borderId="0" xfId="0" applyFont="1" applyAlignment="1" applyProtection="1">
      <alignment horizontal="center"/>
    </xf>
    <xf numFmtId="0" fontId="25" fillId="0" borderId="0" xfId="0" applyFont="1" applyProtection="1"/>
    <xf numFmtId="0" fontId="12" fillId="0" borderId="0" xfId="0" applyFont="1" applyAlignment="1" applyProtection="1">
      <alignment horizontal="center" vertical="center" wrapText="1"/>
    </xf>
    <xf numFmtId="0" fontId="10" fillId="0" borderId="0" xfId="0" applyFont="1" applyBorder="1" applyAlignment="1" applyProtection="1">
      <alignment horizontal="right" vertical="center"/>
    </xf>
    <xf numFmtId="0" fontId="24" fillId="0" borderId="16" xfId="0" applyFont="1" applyBorder="1" applyAlignment="1" applyProtection="1">
      <alignment horizontal="right" vertical="center"/>
    </xf>
    <xf numFmtId="0" fontId="3" fillId="3" borderId="4" xfId="0" applyFont="1" applyFill="1" applyBorder="1" applyAlignment="1" applyProtection="1">
      <alignment horizontal="center" wrapText="1"/>
    </xf>
    <xf numFmtId="0" fontId="0" fillId="0" borderId="5" xfId="0" applyBorder="1" applyAlignment="1" applyProtection="1">
      <alignment wrapText="1"/>
    </xf>
    <xf numFmtId="0" fontId="0" fillId="0" borderId="3" xfId="0" applyBorder="1" applyAlignment="1" applyProtection="1">
      <alignment wrapText="1"/>
    </xf>
  </cellXfs>
  <cellStyles count="12">
    <cellStyle name="Millares 2" xfId="9" xr:uid="{00000000-0005-0000-0000-000000000000}"/>
    <cellStyle name="Moneda 2" xfId="10" xr:uid="{00000000-0005-0000-0000-000002000000}"/>
    <cellStyle name="Normal" xfId="0" builtinId="0"/>
    <cellStyle name="Normal 16" xfId="2" xr:uid="{00000000-0005-0000-0000-000004000000}"/>
    <cellStyle name="Normal 2" xfId="3" xr:uid="{00000000-0005-0000-0000-000005000000}"/>
    <cellStyle name="Normal 2 2" xfId="4" xr:uid="{00000000-0005-0000-0000-000006000000}"/>
    <cellStyle name="Normal 3" xfId="5" xr:uid="{00000000-0005-0000-0000-000007000000}"/>
    <cellStyle name="Normal 3 2" xfId="11" xr:uid="{00000000-0005-0000-0000-000008000000}"/>
    <cellStyle name="Normal 4" xfId="1" xr:uid="{00000000-0005-0000-0000-000009000000}"/>
    <cellStyle name="Normal 5" xfId="6" xr:uid="{00000000-0005-0000-0000-00000A000000}"/>
    <cellStyle name="Normal 6" xfId="7" xr:uid="{00000000-0005-0000-0000-00000B000000}"/>
    <cellStyle name="Porcentaje 2" xfId="8" xr:uid="{00000000-0005-0000-0000-00000D000000}"/>
  </cellStyles>
  <dxfs count="3">
    <dxf>
      <numFmt numFmtId="9" formatCode="#,##0\ &quot;€&quot;;\-#,##0\ &quot;€&quot;"/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47</xdr:row>
      <xdr:rowOff>123825</xdr:rowOff>
    </xdr:from>
    <xdr:to>
      <xdr:col>5</xdr:col>
      <xdr:colOff>3095625</xdr:colOff>
      <xdr:row>50</xdr:row>
      <xdr:rowOff>104775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A3655CF-246E-4BB1-8843-F66950B129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4150" y="11401425"/>
          <a:ext cx="3781425" cy="552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FE6BE-662A-4D86-8EB9-D3368D0C2943}">
  <sheetPr>
    <tabColor rgb="FF00FF00"/>
  </sheetPr>
  <dimension ref="A1:AM72"/>
  <sheetViews>
    <sheetView tabSelected="1" workbookViewId="0">
      <selection activeCell="I48" sqref="I48"/>
    </sheetView>
  </sheetViews>
  <sheetFormatPr baseColWidth="10" defaultRowHeight="15" x14ac:dyDescent="0.25"/>
  <cols>
    <col min="1" max="2" width="11.42578125" style="10"/>
    <col min="3" max="3" width="3.140625" style="10" customWidth="1"/>
    <col min="4" max="4" width="12" style="10" customWidth="1"/>
    <col min="5" max="5" width="13.140625" style="10" customWidth="1"/>
    <col min="6" max="6" width="55.7109375" style="10" bestFit="1" customWidth="1"/>
    <col min="7" max="7" width="11.7109375" style="13" customWidth="1"/>
    <col min="8" max="8" width="11.7109375" style="10" customWidth="1"/>
    <col min="9" max="9" width="41.42578125" style="11" customWidth="1"/>
    <col min="10" max="10" width="11.42578125" style="10"/>
    <col min="11" max="11" width="15.28515625" style="26" customWidth="1"/>
    <col min="12" max="12" width="5.85546875" style="27" customWidth="1"/>
    <col min="13" max="15" width="11.42578125" style="76"/>
    <col min="16" max="22" width="11.42578125" style="10"/>
    <col min="23" max="23" width="11.42578125" style="12"/>
    <col min="24" max="26" width="11.42578125" style="10"/>
    <col min="27" max="27" width="4" style="10" customWidth="1"/>
    <col min="28" max="16384" width="11.42578125" style="10"/>
  </cols>
  <sheetData>
    <row r="1" spans="1:39" ht="18.75" x14ac:dyDescent="0.25">
      <c r="D1" s="85" t="s">
        <v>39</v>
      </c>
      <c r="E1" s="85"/>
      <c r="F1" s="85"/>
      <c r="G1" s="85"/>
      <c r="H1" s="85"/>
    </row>
    <row r="2" spans="1:39" x14ac:dyDescent="0.25">
      <c r="I2" s="14"/>
    </row>
    <row r="3" spans="1:39" ht="15.75" thickBot="1" x14ac:dyDescent="0.3"/>
    <row r="4" spans="1:39" s="15" customFormat="1" ht="77.25" thickBot="1" x14ac:dyDescent="0.3">
      <c r="D4" s="16" t="s">
        <v>40</v>
      </c>
      <c r="E4" s="16" t="s">
        <v>37</v>
      </c>
      <c r="F4" s="17" t="s">
        <v>0</v>
      </c>
      <c r="G4" s="18" t="s">
        <v>35</v>
      </c>
      <c r="H4" s="19" t="s">
        <v>36</v>
      </c>
      <c r="I4" s="20"/>
      <c r="K4" s="21"/>
      <c r="L4" s="22"/>
      <c r="M4" s="77"/>
      <c r="N4" s="77"/>
      <c r="O4" s="77"/>
      <c r="W4" s="23"/>
    </row>
    <row r="5" spans="1:39" ht="15.75" thickBot="1" x14ac:dyDescent="0.3">
      <c r="F5" s="24"/>
      <c r="G5" s="25"/>
      <c r="H5" s="11"/>
      <c r="AJ5" s="28">
        <v>0.75</v>
      </c>
      <c r="AK5" s="29">
        <v>0.75</v>
      </c>
      <c r="AM5" s="10">
        <f>ROUND(0.25*AK5,2)</f>
        <v>0.19</v>
      </c>
    </row>
    <row r="6" spans="1:39" ht="15.75" thickBot="1" x14ac:dyDescent="0.3">
      <c r="D6" s="88" t="s">
        <v>1</v>
      </c>
      <c r="E6" s="89"/>
      <c r="F6" s="89"/>
      <c r="G6" s="89"/>
      <c r="H6" s="90"/>
      <c r="AJ6" s="28">
        <v>0.7</v>
      </c>
      <c r="AK6" s="29">
        <v>0.7</v>
      </c>
      <c r="AM6" s="10">
        <f>ROUND(0.05*AK6,2)</f>
        <v>0.04</v>
      </c>
    </row>
    <row r="7" spans="1:39" ht="18" x14ac:dyDescent="0.35">
      <c r="A7" s="30"/>
      <c r="B7" s="30"/>
      <c r="C7" s="30"/>
      <c r="D7" s="31" t="s">
        <v>41</v>
      </c>
      <c r="E7" s="32">
        <v>0.4</v>
      </c>
      <c r="F7" s="33" t="s">
        <v>2</v>
      </c>
      <c r="G7" s="34">
        <v>0.75</v>
      </c>
      <c r="H7" s="4"/>
      <c r="I7" s="35"/>
      <c r="L7" s="36"/>
      <c r="N7" s="26"/>
      <c r="W7" s="12">
        <f>ROUND(E7*H7,2)</f>
        <v>0</v>
      </c>
      <c r="AB7" s="37" t="e">
        <f>ROUND(#REF!*(1+#REF!),4)</f>
        <v>#REF!</v>
      </c>
      <c r="AC7" s="37" t="e">
        <f>ROUND((#REF!*(1+#REF!)),2)</f>
        <v>#REF!</v>
      </c>
      <c r="AD7" s="13" t="e">
        <f>IF((AC7=H7),"OK","ERROR")</f>
        <v>#REF!</v>
      </c>
      <c r="AJ7" s="28">
        <v>0.9</v>
      </c>
      <c r="AK7" s="29">
        <v>0.9</v>
      </c>
      <c r="AM7" s="10">
        <f>ROUND(0.2*AK7,2)</f>
        <v>0.18</v>
      </c>
    </row>
    <row r="8" spans="1:39" ht="18.75" thickBot="1" x14ac:dyDescent="0.4">
      <c r="A8" s="30"/>
      <c r="B8" s="30"/>
      <c r="C8" s="30"/>
      <c r="D8" s="38" t="s">
        <v>42</v>
      </c>
      <c r="E8" s="39">
        <v>0.12</v>
      </c>
      <c r="F8" s="40" t="s">
        <v>3</v>
      </c>
      <c r="G8" s="41">
        <v>0.5</v>
      </c>
      <c r="H8" s="5"/>
      <c r="I8" s="35"/>
      <c r="L8" s="36"/>
      <c r="N8" s="26"/>
      <c r="W8" s="12">
        <f>ROUND(E8*H8,2)</f>
        <v>0</v>
      </c>
      <c r="AB8" s="37" t="e">
        <f>ROUND(#REF!*(1+#REF!),4)</f>
        <v>#REF!</v>
      </c>
      <c r="AC8" s="37" t="e">
        <f>ROUND((#REF!*(1+#REF!)),2)</f>
        <v>#REF!</v>
      </c>
      <c r="AD8" s="13" t="e">
        <f>IF((AC8=H8),"OK","ERROR")</f>
        <v>#REF!</v>
      </c>
      <c r="AJ8" s="28">
        <v>1.4</v>
      </c>
      <c r="AK8" s="29">
        <v>1.4</v>
      </c>
      <c r="AM8" s="10">
        <f>ROUND(0.05*AK8,2)</f>
        <v>7.0000000000000007E-2</v>
      </c>
    </row>
    <row r="9" spans="1:39" ht="15.75" thickBot="1" x14ac:dyDescent="0.3">
      <c r="A9" s="30"/>
      <c r="B9" s="30"/>
      <c r="C9" s="30"/>
      <c r="D9" s="30"/>
      <c r="E9" s="30"/>
      <c r="F9" s="11"/>
      <c r="G9" s="42"/>
      <c r="H9" s="42"/>
      <c r="L9" s="36"/>
      <c r="N9" s="26"/>
      <c r="AB9" s="37"/>
      <c r="AC9" s="37"/>
      <c r="AD9" s="13"/>
      <c r="AJ9" s="28">
        <v>1.3</v>
      </c>
      <c r="AK9" s="29">
        <v>1.3</v>
      </c>
      <c r="AM9" s="10">
        <f>ROUND(0.05*AK9,2)</f>
        <v>7.0000000000000007E-2</v>
      </c>
    </row>
    <row r="10" spans="1:39" ht="15.75" thickBot="1" x14ac:dyDescent="0.3">
      <c r="A10" s="30"/>
      <c r="B10" s="30"/>
      <c r="C10" s="30"/>
      <c r="D10" s="88" t="s">
        <v>4</v>
      </c>
      <c r="E10" s="89"/>
      <c r="F10" s="89" t="s">
        <v>4</v>
      </c>
      <c r="G10" s="89"/>
      <c r="H10" s="90"/>
      <c r="L10" s="36"/>
      <c r="N10" s="26"/>
      <c r="AB10" s="37"/>
      <c r="AC10" s="37"/>
      <c r="AD10" s="13"/>
      <c r="AJ10" s="43">
        <v>1.3</v>
      </c>
      <c r="AK10" s="44">
        <v>1.3</v>
      </c>
      <c r="AM10" s="10">
        <f>ROUND(0.05*AK10,2)</f>
        <v>7.0000000000000007E-2</v>
      </c>
    </row>
    <row r="11" spans="1:39" ht="18" x14ac:dyDescent="0.35">
      <c r="A11" s="30"/>
      <c r="B11" s="30"/>
      <c r="C11" s="30"/>
      <c r="D11" s="31" t="s">
        <v>43</v>
      </c>
      <c r="E11" s="32">
        <v>4.4999999999999998E-2</v>
      </c>
      <c r="F11" s="33" t="s">
        <v>32</v>
      </c>
      <c r="G11" s="34">
        <v>0.5</v>
      </c>
      <c r="H11" s="6"/>
      <c r="I11" s="35"/>
      <c r="L11" s="36"/>
      <c r="N11" s="26"/>
      <c r="W11" s="12">
        <f t="shared" ref="W11:W20" si="0">ROUND(E11*H11,2)</f>
        <v>0</v>
      </c>
      <c r="AB11" s="37" t="e">
        <f>ROUND(#REF!*(1+#REF!),4)</f>
        <v>#REF!</v>
      </c>
      <c r="AC11" s="37" t="e">
        <f>ROUND((#REF!*(1+#REF!)),2)</f>
        <v>#REF!</v>
      </c>
      <c r="AD11" s="13" t="e">
        <f t="shared" ref="AD11:AD20" si="1">IF((AC11=H11),"OK","ERROR")</f>
        <v>#REF!</v>
      </c>
      <c r="AJ11" s="28">
        <v>2.4</v>
      </c>
      <c r="AK11" s="29">
        <v>2.4</v>
      </c>
      <c r="AM11" s="10">
        <f>ROUND(0.25*AK11,2)</f>
        <v>0.6</v>
      </c>
    </row>
    <row r="12" spans="1:39" s="15" customFormat="1" ht="18" x14ac:dyDescent="0.25">
      <c r="A12" s="45"/>
      <c r="B12" s="45"/>
      <c r="C12" s="45"/>
      <c r="D12" s="46" t="s">
        <v>44</v>
      </c>
      <c r="E12" s="47">
        <v>4.4999999999999998E-2</v>
      </c>
      <c r="F12" s="48" t="s">
        <v>5</v>
      </c>
      <c r="G12" s="49">
        <v>0.8</v>
      </c>
      <c r="H12" s="7"/>
      <c r="I12" s="35"/>
      <c r="K12" s="50"/>
      <c r="L12" s="51"/>
      <c r="M12" s="76"/>
      <c r="N12" s="26"/>
      <c r="O12" s="77"/>
      <c r="W12" s="23">
        <f t="shared" si="0"/>
        <v>0</v>
      </c>
      <c r="AB12" s="52" t="e">
        <f>ROUND(#REF!*(1+#REF!),4)</f>
        <v>#REF!</v>
      </c>
      <c r="AC12" s="52" t="e">
        <f>ROUND((#REF!*(1+#REF!)),2)</f>
        <v>#REF!</v>
      </c>
      <c r="AD12" s="53" t="e">
        <f t="shared" si="1"/>
        <v>#REF!</v>
      </c>
      <c r="AJ12" s="54">
        <v>2</v>
      </c>
      <c r="AK12" s="29">
        <v>2</v>
      </c>
      <c r="AM12" s="15">
        <f>ROUND(0.05*AK12,2)</f>
        <v>0.1</v>
      </c>
    </row>
    <row r="13" spans="1:39" s="15" customFormat="1" ht="18.75" thickBot="1" x14ac:dyDescent="0.3">
      <c r="A13" s="45"/>
      <c r="B13" s="45"/>
      <c r="C13" s="45"/>
      <c r="D13" s="46" t="s">
        <v>45</v>
      </c>
      <c r="E13" s="47">
        <v>0.06</v>
      </c>
      <c r="F13" s="48" t="s">
        <v>33</v>
      </c>
      <c r="G13" s="49">
        <v>0.85</v>
      </c>
      <c r="H13" s="7"/>
      <c r="I13" s="35"/>
      <c r="K13" s="50"/>
      <c r="L13" s="51"/>
      <c r="M13" s="76"/>
      <c r="N13" s="26"/>
      <c r="O13" s="77"/>
      <c r="W13" s="23">
        <f t="shared" si="0"/>
        <v>0</v>
      </c>
      <c r="AB13" s="52" t="e">
        <f>ROUND(#REF!*(1+#REF!),4)</f>
        <v>#REF!</v>
      </c>
      <c r="AC13" s="52" t="e">
        <f>ROUND((#REF!*(1+#REF!)),2)</f>
        <v>#REF!</v>
      </c>
      <c r="AD13" s="53" t="e">
        <f t="shared" si="1"/>
        <v>#REF!</v>
      </c>
      <c r="AJ13" s="55">
        <v>1.3</v>
      </c>
      <c r="AK13" s="56">
        <v>1.3</v>
      </c>
      <c r="AM13" s="15">
        <f>ROUND(0.05*AK13,2)</f>
        <v>7.0000000000000007E-2</v>
      </c>
    </row>
    <row r="14" spans="1:39" s="15" customFormat="1" ht="18" x14ac:dyDescent="0.25">
      <c r="A14" s="45"/>
      <c r="B14" s="45"/>
      <c r="C14" s="45"/>
      <c r="D14" s="46" t="s">
        <v>46</v>
      </c>
      <c r="E14" s="47">
        <v>0.06</v>
      </c>
      <c r="F14" s="48" t="s">
        <v>34</v>
      </c>
      <c r="G14" s="49">
        <v>0.8</v>
      </c>
      <c r="H14" s="7"/>
      <c r="I14" s="35"/>
      <c r="K14" s="50"/>
      <c r="L14" s="51"/>
      <c r="M14" s="76"/>
      <c r="N14" s="26"/>
      <c r="O14" s="77"/>
      <c r="W14" s="23">
        <f t="shared" si="0"/>
        <v>0</v>
      </c>
      <c r="AB14" s="52" t="e">
        <f>ROUND(#REF!*(1+#REF!),4)</f>
        <v>#REF!</v>
      </c>
      <c r="AC14" s="52" t="e">
        <f>ROUND((#REF!*(1+#REF!)),2)</f>
        <v>#REF!</v>
      </c>
      <c r="AD14" s="53" t="e">
        <f t="shared" si="1"/>
        <v>#REF!</v>
      </c>
      <c r="AM14" s="57">
        <f>SUM(AM5:AM13)</f>
        <v>1.3900000000000003</v>
      </c>
    </row>
    <row r="15" spans="1:39" s="15" customFormat="1" ht="18" x14ac:dyDescent="0.25">
      <c r="A15" s="45"/>
      <c r="B15" s="45"/>
      <c r="C15" s="45"/>
      <c r="D15" s="46" t="s">
        <v>47</v>
      </c>
      <c r="E15" s="47">
        <v>0.01</v>
      </c>
      <c r="F15" s="48" t="s">
        <v>6</v>
      </c>
      <c r="G15" s="49">
        <v>0.85</v>
      </c>
      <c r="H15" s="7"/>
      <c r="I15" s="35"/>
      <c r="K15" s="50"/>
      <c r="L15" s="51"/>
      <c r="M15" s="76"/>
      <c r="N15" s="26"/>
      <c r="O15" s="77"/>
      <c r="W15" s="23">
        <f t="shared" si="0"/>
        <v>0</v>
      </c>
      <c r="AB15" s="52" t="e">
        <f>ROUND(#REF!*(1+#REF!),4)</f>
        <v>#REF!</v>
      </c>
      <c r="AC15" s="52" t="e">
        <f>ROUND((#REF!*(1+#REF!)),2)</f>
        <v>#REF!</v>
      </c>
      <c r="AD15" s="53" t="e">
        <f t="shared" si="1"/>
        <v>#REF!</v>
      </c>
    </row>
    <row r="16" spans="1:39" s="15" customFormat="1" ht="18" x14ac:dyDescent="0.25">
      <c r="A16" s="45"/>
      <c r="B16" s="45"/>
      <c r="C16" s="45"/>
      <c r="D16" s="46" t="s">
        <v>48</v>
      </c>
      <c r="E16" s="47">
        <v>0.01</v>
      </c>
      <c r="F16" s="48" t="s">
        <v>7</v>
      </c>
      <c r="G16" s="49">
        <v>0.85</v>
      </c>
      <c r="H16" s="7"/>
      <c r="I16" s="35"/>
      <c r="K16" s="50"/>
      <c r="L16" s="51"/>
      <c r="M16" s="76"/>
      <c r="N16" s="26"/>
      <c r="O16" s="77"/>
      <c r="W16" s="23">
        <f t="shared" si="0"/>
        <v>0</v>
      </c>
      <c r="AB16" s="52" t="e">
        <f>ROUND(#REF!*(1+#REF!),4)</f>
        <v>#REF!</v>
      </c>
      <c r="AC16" s="52" t="e">
        <f>ROUND((#REF!*(1+#REF!)),2)</f>
        <v>#REF!</v>
      </c>
      <c r="AD16" s="53" t="e">
        <f t="shared" si="1"/>
        <v>#REF!</v>
      </c>
    </row>
    <row r="17" spans="1:30" s="15" customFormat="1" ht="18" x14ac:dyDescent="0.25">
      <c r="A17" s="45"/>
      <c r="B17" s="45"/>
      <c r="C17" s="45"/>
      <c r="D17" s="46" t="s">
        <v>49</v>
      </c>
      <c r="E17" s="47">
        <v>0.01</v>
      </c>
      <c r="F17" s="48" t="s">
        <v>8</v>
      </c>
      <c r="G17" s="49">
        <v>1</v>
      </c>
      <c r="H17" s="7"/>
      <c r="I17" s="35"/>
      <c r="K17" s="50"/>
      <c r="L17" s="51"/>
      <c r="M17" s="76"/>
      <c r="N17" s="26"/>
      <c r="O17" s="77"/>
      <c r="W17" s="23">
        <f t="shared" si="0"/>
        <v>0</v>
      </c>
      <c r="AB17" s="52" t="e">
        <f>ROUND(#REF!*(1+#REF!),4)</f>
        <v>#REF!</v>
      </c>
      <c r="AC17" s="52" t="e">
        <f>ROUND((#REF!*(1+#REF!)),2)</f>
        <v>#REF!</v>
      </c>
      <c r="AD17" s="53" t="e">
        <f t="shared" si="1"/>
        <v>#REF!</v>
      </c>
    </row>
    <row r="18" spans="1:30" s="15" customFormat="1" ht="18" x14ac:dyDescent="0.25">
      <c r="A18" s="45"/>
      <c r="B18" s="45"/>
      <c r="C18" s="45"/>
      <c r="D18" s="46" t="s">
        <v>50</v>
      </c>
      <c r="E18" s="47">
        <v>0.01</v>
      </c>
      <c r="F18" s="48" t="s">
        <v>9</v>
      </c>
      <c r="G18" s="49">
        <v>1</v>
      </c>
      <c r="H18" s="7"/>
      <c r="I18" s="35"/>
      <c r="K18" s="50"/>
      <c r="L18" s="51"/>
      <c r="M18" s="76"/>
      <c r="N18" s="26"/>
      <c r="O18" s="77"/>
      <c r="W18" s="23">
        <f t="shared" si="0"/>
        <v>0</v>
      </c>
      <c r="AB18" s="52" t="e">
        <f>ROUND(#REF!*(1+#REF!),4)</f>
        <v>#REF!</v>
      </c>
      <c r="AC18" s="52" t="e">
        <f>ROUND((#REF!*(1+#REF!)),2)</f>
        <v>#REF!</v>
      </c>
      <c r="AD18" s="53" t="e">
        <f t="shared" si="1"/>
        <v>#REF!</v>
      </c>
    </row>
    <row r="19" spans="1:30" s="15" customFormat="1" ht="18" x14ac:dyDescent="0.25">
      <c r="A19" s="45"/>
      <c r="B19" s="45"/>
      <c r="C19" s="45"/>
      <c r="D19" s="46" t="s">
        <v>51</v>
      </c>
      <c r="E19" s="47">
        <v>0.01</v>
      </c>
      <c r="F19" s="48" t="s">
        <v>10</v>
      </c>
      <c r="G19" s="49">
        <v>1.2</v>
      </c>
      <c r="H19" s="7"/>
      <c r="I19" s="35"/>
      <c r="K19" s="50"/>
      <c r="L19" s="51"/>
      <c r="M19" s="76"/>
      <c r="N19" s="26"/>
      <c r="O19" s="77"/>
      <c r="W19" s="23">
        <f t="shared" si="0"/>
        <v>0</v>
      </c>
      <c r="AB19" s="52" t="e">
        <f>ROUND(#REF!*(1+#REF!),4)</f>
        <v>#REF!</v>
      </c>
      <c r="AC19" s="52" t="e">
        <f>ROUND((#REF!*(1+#REF!)),2)</f>
        <v>#REF!</v>
      </c>
      <c r="AD19" s="53" t="e">
        <f t="shared" si="1"/>
        <v>#REF!</v>
      </c>
    </row>
    <row r="20" spans="1:30" s="15" customFormat="1" ht="18.75" thickBot="1" x14ac:dyDescent="0.3">
      <c r="A20" s="45"/>
      <c r="B20" s="45"/>
      <c r="C20" s="45"/>
      <c r="D20" s="58" t="s">
        <v>52</v>
      </c>
      <c r="E20" s="59">
        <v>0.01</v>
      </c>
      <c r="F20" s="60" t="s">
        <v>11</v>
      </c>
      <c r="G20" s="61">
        <v>1.3</v>
      </c>
      <c r="H20" s="8"/>
      <c r="I20" s="35"/>
      <c r="K20" s="50"/>
      <c r="L20" s="51"/>
      <c r="M20" s="76"/>
      <c r="N20" s="26"/>
      <c r="O20" s="77"/>
      <c r="W20" s="23">
        <f t="shared" si="0"/>
        <v>0</v>
      </c>
      <c r="AB20" s="52" t="e">
        <f>ROUND(#REF!*(1+#REF!),4)</f>
        <v>#REF!</v>
      </c>
      <c r="AC20" s="52" t="e">
        <f>ROUND((#REF!*(1+#REF!)),2)</f>
        <v>#REF!</v>
      </c>
      <c r="AD20" s="53" t="e">
        <f t="shared" si="1"/>
        <v>#REF!</v>
      </c>
    </row>
    <row r="21" spans="1:30" s="15" customFormat="1" ht="15.75" thickBot="1" x14ac:dyDescent="0.3">
      <c r="A21" s="45"/>
      <c r="B21" s="45"/>
      <c r="C21" s="45"/>
      <c r="D21" s="45"/>
      <c r="E21" s="45"/>
      <c r="F21" s="20"/>
      <c r="G21" s="62"/>
      <c r="H21" s="62"/>
      <c r="I21" s="20"/>
      <c r="K21" s="50"/>
      <c r="L21" s="51"/>
      <c r="M21" s="76"/>
      <c r="N21" s="26"/>
      <c r="O21" s="77"/>
      <c r="W21" s="23"/>
      <c r="AB21" s="52"/>
      <c r="AC21" s="52"/>
      <c r="AD21" s="53"/>
    </row>
    <row r="22" spans="1:30" s="15" customFormat="1" ht="16.5" thickBot="1" x14ac:dyDescent="0.3">
      <c r="A22" s="45"/>
      <c r="B22" s="45"/>
      <c r="C22" s="45"/>
      <c r="D22" s="88" t="s">
        <v>12</v>
      </c>
      <c r="E22" s="89"/>
      <c r="F22" s="89"/>
      <c r="G22" s="89"/>
      <c r="H22" s="90"/>
      <c r="I22" s="20"/>
      <c r="K22" s="50"/>
      <c r="L22" s="51"/>
      <c r="M22" s="76"/>
      <c r="N22" s="26"/>
      <c r="O22" s="77"/>
      <c r="W22" s="23"/>
      <c r="AB22" s="52"/>
      <c r="AC22" s="52"/>
      <c r="AD22" s="53"/>
    </row>
    <row r="23" spans="1:30" s="15" customFormat="1" ht="18" x14ac:dyDescent="0.25">
      <c r="A23" s="45"/>
      <c r="B23" s="45"/>
      <c r="C23" s="45"/>
      <c r="D23" s="63" t="s">
        <v>53</v>
      </c>
      <c r="E23" s="64">
        <v>0.01</v>
      </c>
      <c r="F23" s="65" t="s">
        <v>13</v>
      </c>
      <c r="G23" s="66">
        <v>0.9</v>
      </c>
      <c r="H23" s="9"/>
      <c r="I23" s="35"/>
      <c r="K23" s="50"/>
      <c r="L23" s="51"/>
      <c r="M23" s="76"/>
      <c r="N23" s="26"/>
      <c r="O23" s="77"/>
      <c r="W23" s="23">
        <f t="shared" ref="W23:W41" si="2">ROUND(E23*H23,2)</f>
        <v>0</v>
      </c>
      <c r="AB23" s="52" t="e">
        <f>ROUND(#REF!*(1+#REF!),4)</f>
        <v>#REF!</v>
      </c>
      <c r="AC23" s="52" t="e">
        <f>ROUND((#REF!*(1+#REF!)),2)</f>
        <v>#REF!</v>
      </c>
      <c r="AD23" s="53" t="e">
        <f t="shared" ref="AD23:AD41" si="3">IF((AC23=H23),"OK","ERROR")</f>
        <v>#REF!</v>
      </c>
    </row>
    <row r="24" spans="1:30" s="15" customFormat="1" ht="18" x14ac:dyDescent="0.25">
      <c r="A24" s="45"/>
      <c r="B24" s="45"/>
      <c r="C24" s="45"/>
      <c r="D24" s="46" t="s">
        <v>54</v>
      </c>
      <c r="E24" s="47">
        <v>0.01</v>
      </c>
      <c r="F24" s="48" t="s">
        <v>14</v>
      </c>
      <c r="G24" s="49">
        <v>0.9</v>
      </c>
      <c r="H24" s="7"/>
      <c r="I24" s="35"/>
      <c r="K24" s="50"/>
      <c r="L24" s="51"/>
      <c r="M24" s="76"/>
      <c r="N24" s="26"/>
      <c r="O24" s="77"/>
      <c r="W24" s="23">
        <f t="shared" si="2"/>
        <v>0</v>
      </c>
      <c r="AB24" s="52" t="e">
        <f>ROUND(#REF!*(1+#REF!),4)</f>
        <v>#REF!</v>
      </c>
      <c r="AC24" s="52" t="e">
        <f>ROUND((#REF!*(1+#REF!)),2)</f>
        <v>#REF!</v>
      </c>
      <c r="AD24" s="53" t="e">
        <f t="shared" si="3"/>
        <v>#REF!</v>
      </c>
    </row>
    <row r="25" spans="1:30" s="15" customFormat="1" ht="18" x14ac:dyDescent="0.25">
      <c r="A25" s="45"/>
      <c r="B25" s="45"/>
      <c r="C25" s="45"/>
      <c r="D25" s="46" t="s">
        <v>55</v>
      </c>
      <c r="E25" s="47">
        <v>8.0000000000000002E-3</v>
      </c>
      <c r="F25" s="48" t="s">
        <v>15</v>
      </c>
      <c r="G25" s="49">
        <v>1.3</v>
      </c>
      <c r="H25" s="7"/>
      <c r="I25" s="35"/>
      <c r="K25" s="50"/>
      <c r="L25" s="51"/>
      <c r="M25" s="76"/>
      <c r="N25" s="26"/>
      <c r="O25" s="77"/>
      <c r="W25" s="23">
        <f t="shared" si="2"/>
        <v>0</v>
      </c>
      <c r="AB25" s="52" t="e">
        <f>ROUND(#REF!*(1+#REF!),4)</f>
        <v>#REF!</v>
      </c>
      <c r="AC25" s="52" t="e">
        <f>ROUND((#REF!*(1+#REF!)),2)</f>
        <v>#REF!</v>
      </c>
      <c r="AD25" s="53" t="e">
        <f t="shared" si="3"/>
        <v>#REF!</v>
      </c>
    </row>
    <row r="26" spans="1:30" s="15" customFormat="1" ht="18" x14ac:dyDescent="0.25">
      <c r="A26" s="45"/>
      <c r="B26" s="45"/>
      <c r="C26" s="45"/>
      <c r="D26" s="46" t="s">
        <v>56</v>
      </c>
      <c r="E26" s="47">
        <v>8.0000000000000002E-3</v>
      </c>
      <c r="F26" s="48" t="s">
        <v>16</v>
      </c>
      <c r="G26" s="49">
        <v>1</v>
      </c>
      <c r="H26" s="7"/>
      <c r="I26" s="35"/>
      <c r="K26" s="50"/>
      <c r="L26" s="51"/>
      <c r="M26" s="76"/>
      <c r="N26" s="26"/>
      <c r="O26" s="77"/>
      <c r="W26" s="23">
        <f t="shared" si="2"/>
        <v>0</v>
      </c>
      <c r="AB26" s="52" t="e">
        <f>ROUND(#REF!*(1+#REF!),4)</f>
        <v>#REF!</v>
      </c>
      <c r="AC26" s="52" t="e">
        <f>ROUND((#REF!*(1+#REF!)),2)</f>
        <v>#REF!</v>
      </c>
      <c r="AD26" s="53" t="e">
        <f t="shared" si="3"/>
        <v>#REF!</v>
      </c>
    </row>
    <row r="27" spans="1:30" s="15" customFormat="1" ht="18" x14ac:dyDescent="0.25">
      <c r="A27" s="45"/>
      <c r="B27" s="45"/>
      <c r="C27" s="45"/>
      <c r="D27" s="46" t="s">
        <v>57</v>
      </c>
      <c r="E27" s="47">
        <v>0.01</v>
      </c>
      <c r="F27" s="48" t="s">
        <v>17</v>
      </c>
      <c r="G27" s="49">
        <v>1.2</v>
      </c>
      <c r="H27" s="7"/>
      <c r="I27" s="35"/>
      <c r="K27" s="50"/>
      <c r="L27" s="51"/>
      <c r="M27" s="76"/>
      <c r="N27" s="26"/>
      <c r="O27" s="77"/>
      <c r="W27" s="23">
        <f t="shared" si="2"/>
        <v>0</v>
      </c>
      <c r="AB27" s="52" t="e">
        <f>ROUND(#REF!*(1+#REF!),4)</f>
        <v>#REF!</v>
      </c>
      <c r="AC27" s="52" t="e">
        <f>ROUND((#REF!*(1+#REF!)),2)</f>
        <v>#REF!</v>
      </c>
      <c r="AD27" s="53" t="e">
        <f t="shared" si="3"/>
        <v>#REF!</v>
      </c>
    </row>
    <row r="28" spans="1:30" s="15" customFormat="1" ht="18" x14ac:dyDescent="0.25">
      <c r="A28" s="45"/>
      <c r="B28" s="45"/>
      <c r="C28" s="45"/>
      <c r="D28" s="46" t="s">
        <v>58</v>
      </c>
      <c r="E28" s="47">
        <v>7.0000000000000001E-3</v>
      </c>
      <c r="F28" s="48" t="s">
        <v>25</v>
      </c>
      <c r="G28" s="49">
        <v>1</v>
      </c>
      <c r="H28" s="7"/>
      <c r="I28" s="35"/>
      <c r="K28" s="50"/>
      <c r="L28" s="51"/>
      <c r="M28" s="76"/>
      <c r="N28" s="26"/>
      <c r="O28" s="77"/>
      <c r="W28" s="23">
        <f t="shared" si="2"/>
        <v>0</v>
      </c>
      <c r="AB28" s="52" t="e">
        <f>ROUND(#REF!*(1+#REF!),4)</f>
        <v>#REF!</v>
      </c>
      <c r="AC28" s="52" t="e">
        <f>ROUND((#REF!*(1+#REF!)),2)</f>
        <v>#REF!</v>
      </c>
      <c r="AD28" s="53" t="e">
        <f t="shared" si="3"/>
        <v>#REF!</v>
      </c>
    </row>
    <row r="29" spans="1:30" s="15" customFormat="1" ht="18" x14ac:dyDescent="0.25">
      <c r="A29" s="45"/>
      <c r="B29" s="45"/>
      <c r="C29" s="45"/>
      <c r="D29" s="46" t="s">
        <v>59</v>
      </c>
      <c r="E29" s="47">
        <v>7.0000000000000001E-3</v>
      </c>
      <c r="F29" s="48" t="s">
        <v>18</v>
      </c>
      <c r="G29" s="49">
        <v>1</v>
      </c>
      <c r="H29" s="7"/>
      <c r="I29" s="35"/>
      <c r="K29" s="50"/>
      <c r="L29" s="51"/>
      <c r="M29" s="76"/>
      <c r="N29" s="26"/>
      <c r="O29" s="77"/>
      <c r="W29" s="23">
        <f t="shared" si="2"/>
        <v>0</v>
      </c>
      <c r="AB29" s="52" t="e">
        <f>ROUND(#REF!*(1+#REF!),4)</f>
        <v>#REF!</v>
      </c>
      <c r="AC29" s="52" t="e">
        <f>ROUND((#REF!*(1+#REF!)),2)</f>
        <v>#REF!</v>
      </c>
      <c r="AD29" s="53" t="e">
        <f t="shared" si="3"/>
        <v>#REF!</v>
      </c>
    </row>
    <row r="30" spans="1:30" s="15" customFormat="1" ht="18" x14ac:dyDescent="0.25">
      <c r="A30" s="45"/>
      <c r="B30" s="45"/>
      <c r="C30" s="45"/>
      <c r="D30" s="46" t="s">
        <v>60</v>
      </c>
      <c r="E30" s="47">
        <v>0.01</v>
      </c>
      <c r="F30" s="48" t="s">
        <v>19</v>
      </c>
      <c r="G30" s="49">
        <v>1.5</v>
      </c>
      <c r="H30" s="7"/>
      <c r="I30" s="35"/>
      <c r="K30" s="50"/>
      <c r="L30" s="51"/>
      <c r="M30" s="76"/>
      <c r="N30" s="26"/>
      <c r="O30" s="77"/>
      <c r="W30" s="23">
        <f t="shared" si="2"/>
        <v>0</v>
      </c>
      <c r="AB30" s="52" t="e">
        <f>ROUND(#REF!*(1+#REF!),4)</f>
        <v>#REF!</v>
      </c>
      <c r="AC30" s="52" t="e">
        <f>ROUND((#REF!*(1+#REF!)),2)</f>
        <v>#REF!</v>
      </c>
      <c r="AD30" s="53" t="e">
        <f t="shared" si="3"/>
        <v>#REF!</v>
      </c>
    </row>
    <row r="31" spans="1:30" s="15" customFormat="1" ht="18" x14ac:dyDescent="0.25">
      <c r="A31" s="45"/>
      <c r="B31" s="45"/>
      <c r="C31" s="45"/>
      <c r="D31" s="46" t="s">
        <v>61</v>
      </c>
      <c r="E31" s="47">
        <v>0.02</v>
      </c>
      <c r="F31" s="48" t="s">
        <v>26</v>
      </c>
      <c r="G31" s="49">
        <v>1.5</v>
      </c>
      <c r="H31" s="7"/>
      <c r="I31" s="35"/>
      <c r="K31" s="50"/>
      <c r="L31" s="51"/>
      <c r="M31" s="76"/>
      <c r="N31" s="26"/>
      <c r="O31" s="77"/>
      <c r="W31" s="23">
        <f t="shared" si="2"/>
        <v>0</v>
      </c>
      <c r="AB31" s="52" t="e">
        <f>ROUND(#REF!*(1+#REF!),4)</f>
        <v>#REF!</v>
      </c>
      <c r="AC31" s="52" t="e">
        <f>ROUND((#REF!*(1+#REF!)),2)</f>
        <v>#REF!</v>
      </c>
      <c r="AD31" s="53" t="e">
        <f t="shared" si="3"/>
        <v>#REF!</v>
      </c>
    </row>
    <row r="32" spans="1:30" s="15" customFormat="1" ht="18" x14ac:dyDescent="0.25">
      <c r="A32" s="45"/>
      <c r="B32" s="45"/>
      <c r="C32" s="45"/>
      <c r="D32" s="46" t="s">
        <v>62</v>
      </c>
      <c r="E32" s="47">
        <v>0.01</v>
      </c>
      <c r="F32" s="48" t="s">
        <v>27</v>
      </c>
      <c r="G32" s="49">
        <v>0.8</v>
      </c>
      <c r="H32" s="7"/>
      <c r="I32" s="35"/>
      <c r="K32" s="50"/>
      <c r="L32" s="51"/>
      <c r="M32" s="76"/>
      <c r="N32" s="26"/>
      <c r="O32" s="77"/>
      <c r="W32" s="23">
        <f t="shared" si="2"/>
        <v>0</v>
      </c>
      <c r="AB32" s="52" t="e">
        <f>ROUND(#REF!*(1+#REF!),4)</f>
        <v>#REF!</v>
      </c>
      <c r="AC32" s="52" t="e">
        <f>ROUND((#REF!*(1+#REF!)),2)</f>
        <v>#REF!</v>
      </c>
      <c r="AD32" s="53" t="e">
        <f t="shared" si="3"/>
        <v>#REF!</v>
      </c>
    </row>
    <row r="33" spans="1:30" s="15" customFormat="1" ht="18" x14ac:dyDescent="0.25">
      <c r="A33" s="45"/>
      <c r="B33" s="45"/>
      <c r="C33" s="45"/>
      <c r="D33" s="46" t="s">
        <v>63</v>
      </c>
      <c r="E33" s="47">
        <v>0.01</v>
      </c>
      <c r="F33" s="48" t="s">
        <v>28</v>
      </c>
      <c r="G33" s="49">
        <v>0.8</v>
      </c>
      <c r="H33" s="7"/>
      <c r="I33" s="35"/>
      <c r="K33" s="50"/>
      <c r="L33" s="51"/>
      <c r="M33" s="76"/>
      <c r="N33" s="26"/>
      <c r="O33" s="77"/>
      <c r="W33" s="23">
        <f t="shared" si="2"/>
        <v>0</v>
      </c>
      <c r="AB33" s="52" t="e">
        <f>ROUND(#REF!*(1+#REF!),4)</f>
        <v>#REF!</v>
      </c>
      <c r="AC33" s="52" t="e">
        <f>ROUND((#REF!*(1+#REF!)),2)</f>
        <v>#REF!</v>
      </c>
      <c r="AD33" s="53" t="e">
        <f t="shared" si="3"/>
        <v>#REF!</v>
      </c>
    </row>
    <row r="34" spans="1:30" s="15" customFormat="1" ht="18" x14ac:dyDescent="0.25">
      <c r="A34" s="45"/>
      <c r="B34" s="45"/>
      <c r="C34" s="45"/>
      <c r="D34" s="46" t="s">
        <v>64</v>
      </c>
      <c r="E34" s="47">
        <v>0.01</v>
      </c>
      <c r="F34" s="48" t="s">
        <v>29</v>
      </c>
      <c r="G34" s="49">
        <v>0.8</v>
      </c>
      <c r="H34" s="7"/>
      <c r="I34" s="35"/>
      <c r="K34" s="50"/>
      <c r="L34" s="51"/>
      <c r="M34" s="76"/>
      <c r="N34" s="26"/>
      <c r="O34" s="77"/>
      <c r="W34" s="23">
        <f t="shared" si="2"/>
        <v>0</v>
      </c>
      <c r="AB34" s="52" t="e">
        <f>ROUND(#REF!*(1+#REF!),4)</f>
        <v>#REF!</v>
      </c>
      <c r="AC34" s="52" t="e">
        <f>ROUND((#REF!*(1+#REF!)),2)</f>
        <v>#REF!</v>
      </c>
      <c r="AD34" s="53" t="e">
        <f t="shared" si="3"/>
        <v>#REF!</v>
      </c>
    </row>
    <row r="35" spans="1:30" s="15" customFormat="1" ht="18" x14ac:dyDescent="0.25">
      <c r="A35" s="45"/>
      <c r="B35" s="45"/>
      <c r="C35" s="45"/>
      <c r="D35" s="46" t="s">
        <v>65</v>
      </c>
      <c r="E35" s="47">
        <v>0.01</v>
      </c>
      <c r="F35" s="48" t="s">
        <v>30</v>
      </c>
      <c r="G35" s="49">
        <v>0.9</v>
      </c>
      <c r="H35" s="7"/>
      <c r="I35" s="35"/>
      <c r="K35" s="50"/>
      <c r="L35" s="51"/>
      <c r="M35" s="76"/>
      <c r="N35" s="26"/>
      <c r="O35" s="77"/>
      <c r="W35" s="23">
        <f t="shared" si="2"/>
        <v>0</v>
      </c>
      <c r="AB35" s="52" t="e">
        <f>ROUND(#REF!*(1+#REF!),4)</f>
        <v>#REF!</v>
      </c>
      <c r="AC35" s="52" t="e">
        <f>ROUND((#REF!*(1+#REF!)),2)</f>
        <v>#REF!</v>
      </c>
      <c r="AD35" s="53" t="e">
        <f t="shared" si="3"/>
        <v>#REF!</v>
      </c>
    </row>
    <row r="36" spans="1:30" s="15" customFormat="1" ht="18" x14ac:dyDescent="0.25">
      <c r="A36" s="45"/>
      <c r="B36" s="45"/>
      <c r="C36" s="45"/>
      <c r="D36" s="46" t="s">
        <v>66</v>
      </c>
      <c r="E36" s="47">
        <v>0.01</v>
      </c>
      <c r="F36" s="48" t="s">
        <v>31</v>
      </c>
      <c r="G36" s="49">
        <v>0.9</v>
      </c>
      <c r="H36" s="7"/>
      <c r="I36" s="35"/>
      <c r="K36" s="50"/>
      <c r="L36" s="51"/>
      <c r="M36" s="76"/>
      <c r="N36" s="26"/>
      <c r="O36" s="77"/>
      <c r="W36" s="23">
        <f t="shared" si="2"/>
        <v>0</v>
      </c>
      <c r="AB36" s="52" t="e">
        <f>ROUND(#REF!*(1+#REF!),4)</f>
        <v>#REF!</v>
      </c>
      <c r="AC36" s="52" t="e">
        <f>ROUND((#REF!*(1+#REF!)),2)</f>
        <v>#REF!</v>
      </c>
      <c r="AD36" s="53" t="e">
        <f t="shared" si="3"/>
        <v>#REF!</v>
      </c>
    </row>
    <row r="37" spans="1:30" s="15" customFormat="1" ht="18" x14ac:dyDescent="0.25">
      <c r="A37" s="45"/>
      <c r="B37" s="45"/>
      <c r="C37" s="45"/>
      <c r="D37" s="46" t="s">
        <v>67</v>
      </c>
      <c r="E37" s="47">
        <v>0.01</v>
      </c>
      <c r="F37" s="48" t="s">
        <v>20</v>
      </c>
      <c r="G37" s="49">
        <v>1</v>
      </c>
      <c r="H37" s="7"/>
      <c r="I37" s="35"/>
      <c r="K37" s="50"/>
      <c r="L37" s="51"/>
      <c r="M37" s="76"/>
      <c r="N37" s="26"/>
      <c r="O37" s="77"/>
      <c r="W37" s="23">
        <f t="shared" si="2"/>
        <v>0</v>
      </c>
      <c r="AB37" s="52" t="e">
        <f>ROUND(#REF!*(1+#REF!),4)</f>
        <v>#REF!</v>
      </c>
      <c r="AC37" s="52" t="e">
        <f>ROUND((#REF!*(1+#REF!)),2)</f>
        <v>#REF!</v>
      </c>
      <c r="AD37" s="53" t="e">
        <f t="shared" si="3"/>
        <v>#REF!</v>
      </c>
    </row>
    <row r="38" spans="1:30" s="15" customFormat="1" ht="18" x14ac:dyDescent="0.25">
      <c r="A38" s="45"/>
      <c r="B38" s="45"/>
      <c r="C38" s="45"/>
      <c r="D38" s="46" t="s">
        <v>68</v>
      </c>
      <c r="E38" s="47">
        <v>1.4999999999999999E-2</v>
      </c>
      <c r="F38" s="48" t="s">
        <v>21</v>
      </c>
      <c r="G38" s="49">
        <v>1.2</v>
      </c>
      <c r="H38" s="7"/>
      <c r="I38" s="35"/>
      <c r="K38" s="50"/>
      <c r="L38" s="51"/>
      <c r="M38" s="76"/>
      <c r="N38" s="26"/>
      <c r="O38" s="77"/>
      <c r="W38" s="23">
        <f t="shared" si="2"/>
        <v>0</v>
      </c>
      <c r="AB38" s="52" t="e">
        <f>ROUND(#REF!*(1+#REF!),4)</f>
        <v>#REF!</v>
      </c>
      <c r="AC38" s="52" t="e">
        <f>ROUND((#REF!*(1+#REF!)),2)</f>
        <v>#REF!</v>
      </c>
      <c r="AD38" s="53" t="e">
        <f t="shared" si="3"/>
        <v>#REF!</v>
      </c>
    </row>
    <row r="39" spans="1:30" s="15" customFormat="1" ht="18" x14ac:dyDescent="0.25">
      <c r="A39" s="45"/>
      <c r="B39" s="45"/>
      <c r="C39" s="45"/>
      <c r="D39" s="46" t="s">
        <v>69</v>
      </c>
      <c r="E39" s="47">
        <v>1.4999999999999999E-2</v>
      </c>
      <c r="F39" s="48" t="s">
        <v>22</v>
      </c>
      <c r="G39" s="49">
        <v>1.2</v>
      </c>
      <c r="H39" s="7"/>
      <c r="I39" s="35"/>
      <c r="K39" s="50"/>
      <c r="L39" s="51"/>
      <c r="M39" s="76"/>
      <c r="N39" s="26"/>
      <c r="O39" s="77"/>
      <c r="W39" s="23">
        <f t="shared" si="2"/>
        <v>0</v>
      </c>
      <c r="AB39" s="52" t="e">
        <f>ROUND(#REF!*(1+#REF!),4)</f>
        <v>#REF!</v>
      </c>
      <c r="AC39" s="52" t="e">
        <f>ROUND((#REF!*(1+#REF!)),2)</f>
        <v>#REF!</v>
      </c>
      <c r="AD39" s="53" t="e">
        <f t="shared" si="3"/>
        <v>#REF!</v>
      </c>
    </row>
    <row r="40" spans="1:30" s="15" customFormat="1" ht="18" x14ac:dyDescent="0.25">
      <c r="A40" s="45"/>
      <c r="B40" s="45"/>
      <c r="C40" s="45"/>
      <c r="D40" s="46" t="s">
        <v>70</v>
      </c>
      <c r="E40" s="47">
        <v>1.4999999999999999E-2</v>
      </c>
      <c r="F40" s="48" t="s">
        <v>23</v>
      </c>
      <c r="G40" s="49">
        <v>1.2</v>
      </c>
      <c r="H40" s="7"/>
      <c r="I40" s="35"/>
      <c r="K40" s="50"/>
      <c r="L40" s="51"/>
      <c r="M40" s="76"/>
      <c r="N40" s="26"/>
      <c r="O40" s="77"/>
      <c r="W40" s="23">
        <f t="shared" si="2"/>
        <v>0</v>
      </c>
      <c r="AB40" s="52" t="e">
        <f>ROUND(#REF!*(1+#REF!),4)</f>
        <v>#REF!</v>
      </c>
      <c r="AC40" s="52" t="e">
        <f>ROUND((#REF!*(1+#REF!)),2)</f>
        <v>#REF!</v>
      </c>
      <c r="AD40" s="53" t="e">
        <f t="shared" si="3"/>
        <v>#REF!</v>
      </c>
    </row>
    <row r="41" spans="1:30" s="15" customFormat="1" ht="18.75" thickBot="1" x14ac:dyDescent="0.3">
      <c r="A41" s="45"/>
      <c r="B41" s="45"/>
      <c r="C41" s="45"/>
      <c r="D41" s="58" t="s">
        <v>71</v>
      </c>
      <c r="E41" s="59">
        <v>1.4999999999999999E-2</v>
      </c>
      <c r="F41" s="60" t="s">
        <v>24</v>
      </c>
      <c r="G41" s="61">
        <v>1.2</v>
      </c>
      <c r="H41" s="8"/>
      <c r="I41" s="35"/>
      <c r="K41" s="50"/>
      <c r="L41" s="51"/>
      <c r="M41" s="76"/>
      <c r="N41" s="26"/>
      <c r="O41" s="77"/>
      <c r="W41" s="23">
        <f t="shared" si="2"/>
        <v>0</v>
      </c>
      <c r="AB41" s="52" t="e">
        <f>ROUND(#REF!*(1+#REF!),4)</f>
        <v>#REF!</v>
      </c>
      <c r="AC41" s="52" t="e">
        <f>ROUND((#REF!*(1+#REF!)),2)</f>
        <v>#REF!</v>
      </c>
      <c r="AD41" s="53" t="e">
        <f t="shared" si="3"/>
        <v>#REF!</v>
      </c>
    </row>
    <row r="42" spans="1:30" ht="15.75" thickBot="1" x14ac:dyDescent="0.3">
      <c r="B42" s="75"/>
      <c r="F42" s="11"/>
      <c r="G42" s="67"/>
      <c r="H42" s="67"/>
    </row>
    <row r="43" spans="1:30" ht="15.75" thickBot="1" x14ac:dyDescent="0.3">
      <c r="F43" s="86" t="s">
        <v>76</v>
      </c>
      <c r="G43" s="87"/>
      <c r="H43" s="74">
        <f>ROUND((E7*H7)+(E8*H8)+(E11*H11)+(E12*H12)+(E13*H13)+(E14*H14)+(E15*H15)+(E16*H16)+(E17*H17)+(E18*H18)+(E19*H19)+(E20*H20)+(E23*H23)+(E24*H24)+(E25*H25)+(E26*H26)+(E27*H27)+(E28*H28)+(E29*H29)+(E30*H30)+(E31*H31)+(E32*H32)+(E33*H33)+(E34*H34)+(E35*H35)+(E36*H36)+(E37*H37)+(E38*H38)+(E39*H39)+(E40*H40)+(E41*H41),2)</f>
        <v>0</v>
      </c>
      <c r="I43" s="68" t="str">
        <f>IF(((COUNT(H7:H8,H11:H20,H23:H41))=31)," ","Atención!!! Falta por cumplimentar precio unitario de venta ofertado (IVA incluido) para alguno de los productos")</f>
        <v>Atención!!! Falta por cumplimentar precio unitario de venta ofertado (IVA incluido) para alguno de los productos</v>
      </c>
      <c r="K43" s="78"/>
      <c r="N43" s="78"/>
      <c r="W43" s="69">
        <f>SUM(W7:W41)</f>
        <v>0</v>
      </c>
    </row>
    <row r="44" spans="1:30" x14ac:dyDescent="0.25">
      <c r="F44" s="11"/>
      <c r="G44" s="67"/>
      <c r="H44" s="11"/>
    </row>
    <row r="45" spans="1:30" x14ac:dyDescent="0.25">
      <c r="F45" s="11"/>
      <c r="G45" s="67"/>
      <c r="H45" s="11"/>
    </row>
    <row r="46" spans="1:30" x14ac:dyDescent="0.25">
      <c r="D46" s="10" t="s">
        <v>81</v>
      </c>
      <c r="F46" s="11"/>
      <c r="G46" s="67"/>
      <c r="H46" s="11"/>
    </row>
    <row r="47" spans="1:30" ht="15.75" x14ac:dyDescent="0.25">
      <c r="D47" s="2" t="s">
        <v>72</v>
      </c>
      <c r="F47" s="11"/>
      <c r="G47" s="67"/>
      <c r="H47" s="11"/>
    </row>
    <row r="50" spans="4:12" x14ac:dyDescent="0.25">
      <c r="D50"/>
    </row>
    <row r="52" spans="4:12" x14ac:dyDescent="0.25">
      <c r="D52" s="1" t="s">
        <v>38</v>
      </c>
      <c r="G52" s="2"/>
      <c r="H52" s="2"/>
      <c r="I52" s="2"/>
    </row>
    <row r="53" spans="4:12" x14ac:dyDescent="0.25">
      <c r="F53" s="2"/>
      <c r="G53" s="2"/>
      <c r="H53" s="2"/>
      <c r="I53" s="2"/>
    </row>
    <row r="54" spans="4:12" x14ac:dyDescent="0.25">
      <c r="D54" s="3" t="s">
        <v>73</v>
      </c>
      <c r="G54" s="2"/>
      <c r="H54" s="2"/>
      <c r="I54" s="2"/>
    </row>
    <row r="55" spans="4:12" x14ac:dyDescent="0.25">
      <c r="D55" s="70" t="s">
        <v>74</v>
      </c>
      <c r="F55" s="71"/>
      <c r="G55" s="2"/>
      <c r="H55" s="2"/>
      <c r="I55" s="2"/>
    </row>
    <row r="56" spans="4:12" x14ac:dyDescent="0.25">
      <c r="D56" s="10" t="s">
        <v>78</v>
      </c>
      <c r="F56" s="71"/>
      <c r="G56" s="2"/>
      <c r="H56" s="2"/>
      <c r="I56" s="2"/>
    </row>
    <row r="57" spans="4:12" x14ac:dyDescent="0.25">
      <c r="D57" s="3" t="s">
        <v>79</v>
      </c>
      <c r="F57" s="71"/>
      <c r="G57" s="2"/>
      <c r="H57" s="2"/>
      <c r="I57" s="2"/>
      <c r="J57" s="2"/>
      <c r="K57" s="79"/>
      <c r="L57" s="80"/>
    </row>
    <row r="58" spans="4:12" x14ac:dyDescent="0.25">
      <c r="D58" s="3"/>
      <c r="F58" s="71"/>
      <c r="G58" s="2"/>
      <c r="H58" s="2"/>
      <c r="I58" s="2"/>
      <c r="J58" s="2"/>
      <c r="K58" s="79"/>
      <c r="L58" s="80"/>
    </row>
    <row r="59" spans="4:12" x14ac:dyDescent="0.25">
      <c r="D59" s="3" t="s">
        <v>77</v>
      </c>
      <c r="F59" s="71"/>
      <c r="G59" s="2"/>
      <c r="H59" s="2"/>
      <c r="I59" s="2"/>
      <c r="J59" s="2"/>
      <c r="K59" s="79"/>
      <c r="L59" s="80"/>
    </row>
    <row r="60" spans="4:12" x14ac:dyDescent="0.25">
      <c r="D60" s="3"/>
      <c r="F60" s="71"/>
      <c r="G60" s="2"/>
      <c r="H60" s="2"/>
      <c r="I60" s="2"/>
      <c r="J60" s="2"/>
      <c r="K60" s="79"/>
      <c r="L60" s="80"/>
    </row>
    <row r="61" spans="4:12" x14ac:dyDescent="0.25">
      <c r="D61" s="10" t="s">
        <v>84</v>
      </c>
      <c r="F61" s="72"/>
      <c r="G61" s="73"/>
      <c r="H61" s="73"/>
    </row>
    <row r="62" spans="4:12" x14ac:dyDescent="0.25">
      <c r="D62" s="10" t="s">
        <v>80</v>
      </c>
    </row>
    <row r="63" spans="4:12" x14ac:dyDescent="0.25">
      <c r="D63" s="10" t="s">
        <v>75</v>
      </c>
    </row>
    <row r="65" spans="4:9" x14ac:dyDescent="0.25">
      <c r="D65" s="10" t="s">
        <v>82</v>
      </c>
    </row>
    <row r="66" spans="4:9" x14ac:dyDescent="0.25">
      <c r="D66" s="10" t="s">
        <v>83</v>
      </c>
    </row>
    <row r="68" spans="4:9" x14ac:dyDescent="0.25">
      <c r="D68" s="81" t="s">
        <v>85</v>
      </c>
      <c r="E68" s="82"/>
      <c r="F68" s="82"/>
      <c r="G68" s="83"/>
      <c r="H68" s="82"/>
      <c r="I68" s="2"/>
    </row>
    <row r="69" spans="4:9" x14ac:dyDescent="0.25">
      <c r="D69" s="84" t="s">
        <v>86</v>
      </c>
      <c r="E69" s="82"/>
      <c r="F69" s="82"/>
      <c r="G69" s="83"/>
      <c r="H69" s="82"/>
      <c r="I69" s="2"/>
    </row>
    <row r="70" spans="4:9" x14ac:dyDescent="0.25">
      <c r="D70" s="82"/>
      <c r="E70" s="82"/>
      <c r="F70" s="82"/>
      <c r="G70" s="83"/>
      <c r="H70" s="82"/>
      <c r="I70" s="2"/>
    </row>
    <row r="71" spans="4:9" x14ac:dyDescent="0.25">
      <c r="D71" s="82"/>
      <c r="E71" s="82"/>
      <c r="F71" s="82"/>
      <c r="G71" s="83"/>
      <c r="H71" s="82"/>
      <c r="I71" s="2"/>
    </row>
    <row r="72" spans="4:9" x14ac:dyDescent="0.25">
      <c r="D72" s="82"/>
      <c r="E72" s="82"/>
      <c r="F72" s="82"/>
      <c r="G72" s="83"/>
      <c r="H72" s="82"/>
      <c r="I72" s="2"/>
    </row>
  </sheetData>
  <sheetProtection algorithmName="SHA-512" hashValue="mWvktTowaCCa7Lru2+aOyDm+/dJ7GvjkVUDG3iZvlAr1ZFIHgVp2oTHoQvhlzR4e+3KCS4yeuDqvcg/Yzsv+hg==" saltValue="pbK2xn3IkdkyJocc7LvMYw==" spinCount="100000" sheet="1" objects="1" scenarios="1"/>
  <mergeCells count="5">
    <mergeCell ref="D1:H1"/>
    <mergeCell ref="F43:G43"/>
    <mergeCell ref="D6:H6"/>
    <mergeCell ref="D10:H10"/>
    <mergeCell ref="D22:H22"/>
  </mergeCells>
  <phoneticPr fontId="22" type="noConversion"/>
  <conditionalFormatting sqref="AK5:AK13">
    <cfRule type="expression" dxfId="2" priority="3">
      <formula>OR(AK5*100&lt;&gt;INT(AK5*100),AK5&lt;0,AK5&gt;AJ5)</formula>
    </cfRule>
  </conditionalFormatting>
  <conditionalFormatting sqref="H7">
    <cfRule type="expression" dxfId="1" priority="2">
      <formula>OR(H7*100&lt;&gt;INT(H7*100),H7&lt;0,H7&gt;G7)</formula>
    </cfRule>
  </conditionalFormatting>
  <conditionalFormatting sqref="H7:H8 H11:H20 H23:H41 H43">
    <cfRule type="cellIs" dxfId="0" priority="1" operator="equal">
      <formula>0</formula>
    </cfRule>
  </conditionalFormatting>
  <dataValidations count="2">
    <dataValidation type="custom" allowBlank="1" showErrorMessage="1" errorTitle="¡Atención, error!" error="Sólo se admiten precios con dos decimales, mayores que cero y no superiores al precio máximo de licitación. Por favor, vuelva a introducir el importe. Gracias" sqref="AK5:AK13" xr:uid="{77D35A45-0E3B-474D-B7D7-7A24414B21BC}">
      <formula1>AND(AK5*100=INT(AK5*100),AK5&gt;0,AK5&lt;=AJ5)</formula1>
    </dataValidation>
    <dataValidation type="custom" allowBlank="1" showErrorMessage="1" errorTitle="¡Atención, error!" error="Sólo se admiten precios con dos decimales, mayores que cero, no superiores al precio máximo unitario de venta (IVA incluido) y cuyo segundo decimal sea &quot;0&quot; o &quot;5&quot;. Por favor, vuelva a introducir el importe. Gracias" sqref="H7:H8 H11:H20 H23:H41" xr:uid="{9497C0FB-6BE3-49CE-8E49-4B4A4FA8F1E5}">
      <formula1>AND(H7*100=INT(H7*100),H7&gt;0.04,H7&lt;=G7,MOD(ROUND(H7*100,0),5)=0)</formula1>
    </dataValidation>
  </dataValidations>
  <pageMargins left="0.11811023622047245" right="0.11811023622047245" top="0.15748031496062992" bottom="0.15748031496062992" header="0.31496062992125984" footer="0.31496062992125984"/>
  <pageSetup scale="6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Precio venta ofertado productos</vt:lpstr>
      <vt:lpstr>'Precio venta ofertado productos'!_Hlk220340759</vt:lpstr>
      <vt:lpstr>'Precio venta ofertado productos'!Área_de_impresión</vt:lpstr>
    </vt:vector>
  </TitlesOfParts>
  <Company>MC-MUTUAL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DSM0002</dc:creator>
  <cp:lastModifiedBy>JLG0003</cp:lastModifiedBy>
  <cp:lastPrinted>2026-03-12T13:36:08Z</cp:lastPrinted>
  <dcterms:created xsi:type="dcterms:W3CDTF">2022-02-14T10:37:39Z</dcterms:created>
  <dcterms:modified xsi:type="dcterms:W3CDTF">2026-03-16T11:53:37Z</dcterms:modified>
</cp:coreProperties>
</file>