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U:\DIVISIONES\O-RG-CONTRATACION_COMPRAS\LICITACIONES 2026\MATERIAL DE OFICINA Y FERRETERIA\01- BPM\"/>
    </mc:Choice>
  </mc:AlternateContent>
  <xr:revisionPtr revIDLastSave="0" documentId="13_ncr:1_{DDE01B08-6270-4AAC-B636-A1604674DFF8}" xr6:coauthVersionLast="47" xr6:coauthVersionMax="47" xr10:uidLastSave="{00000000-0000-0000-0000-000000000000}"/>
  <bookViews>
    <workbookView xWindow="-120" yWindow="-120" windowWidth="29040" windowHeight="15840" xr2:uid="{222DD73A-0677-428A-A7E7-434A8A3F3392}"/>
  </bookViews>
  <sheets>
    <sheet name="Detalle oferta económica Lote 1" sheetId="1" r:id="rId1"/>
  </sheets>
  <definedNames>
    <definedName name="_Hlk227567589" localSheetId="0">'Detalle oferta económica Lote 1'!#REF!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I205" i="1" l="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33" i="1"/>
  <c r="I34" i="1"/>
  <c r="I35" i="1"/>
  <c r="I36" i="1"/>
  <c r="I37" i="1"/>
  <c r="I38" i="1"/>
  <c r="I39" i="1"/>
  <c r="I40" i="1"/>
  <c r="I41" i="1"/>
  <c r="I42" i="1"/>
  <c r="I43" i="1"/>
  <c r="I44" i="1"/>
  <c r="I45" i="1"/>
  <c r="I46" i="1"/>
  <c r="I47" i="1"/>
  <c r="I48" i="1"/>
  <c r="I49" i="1"/>
  <c r="I50" i="1"/>
  <c r="I51" i="1"/>
  <c r="I52" i="1"/>
  <c r="I53" i="1"/>
  <c r="I54" i="1"/>
  <c r="I55" i="1"/>
  <c r="I56" i="1"/>
  <c r="I57" i="1"/>
  <c r="I58" i="1"/>
  <c r="I59" i="1"/>
  <c r="I60" i="1"/>
  <c r="I61" i="1"/>
  <c r="I62" i="1"/>
  <c r="I63" i="1"/>
  <c r="I64" i="1"/>
  <c r="I65" i="1"/>
  <c r="I66" i="1"/>
  <c r="I67" i="1"/>
  <c r="I68" i="1"/>
  <c r="I69" i="1"/>
  <c r="I70" i="1"/>
  <c r="I71" i="1"/>
  <c r="I72" i="1"/>
  <c r="I73" i="1"/>
  <c r="I74" i="1"/>
  <c r="I75" i="1"/>
  <c r="I76" i="1"/>
  <c r="I77" i="1"/>
  <c r="I78" i="1"/>
  <c r="I79" i="1"/>
  <c r="I80" i="1"/>
  <c r="I81" i="1"/>
  <c r="I82" i="1"/>
  <c r="I83" i="1"/>
  <c r="I84" i="1"/>
  <c r="I85" i="1"/>
  <c r="I86" i="1"/>
  <c r="I87" i="1"/>
  <c r="I88" i="1"/>
  <c r="I89" i="1"/>
  <c r="I90" i="1"/>
  <c r="I91" i="1"/>
  <c r="I92" i="1"/>
  <c r="I93" i="1"/>
  <c r="I94" i="1"/>
  <c r="I95" i="1"/>
  <c r="I96" i="1"/>
  <c r="I97" i="1"/>
  <c r="I98" i="1"/>
  <c r="I99" i="1"/>
  <c r="I100" i="1"/>
  <c r="I101" i="1"/>
  <c r="I102" i="1"/>
  <c r="I103" i="1"/>
  <c r="I104" i="1"/>
  <c r="I105" i="1"/>
  <c r="I106" i="1"/>
  <c r="I107" i="1"/>
  <c r="I108" i="1"/>
  <c r="I109" i="1"/>
  <c r="I110" i="1"/>
  <c r="I111" i="1"/>
  <c r="I112" i="1"/>
  <c r="I113" i="1"/>
  <c r="I114" i="1"/>
  <c r="I115" i="1"/>
  <c r="I116" i="1"/>
  <c r="I117" i="1"/>
  <c r="I118" i="1"/>
  <c r="I119" i="1"/>
  <c r="I120" i="1"/>
  <c r="I121" i="1"/>
  <c r="I122" i="1"/>
  <c r="I123" i="1"/>
  <c r="I124" i="1"/>
  <c r="I125" i="1"/>
  <c r="I126" i="1"/>
  <c r="I127" i="1"/>
  <c r="I128" i="1"/>
  <c r="I129" i="1"/>
  <c r="I130" i="1"/>
  <c r="I131" i="1"/>
  <c r="I132" i="1"/>
  <c r="I133" i="1"/>
  <c r="I134" i="1"/>
  <c r="I135" i="1"/>
  <c r="I136" i="1"/>
  <c r="I137" i="1"/>
  <c r="I138" i="1"/>
  <c r="I139" i="1"/>
  <c r="I140" i="1"/>
  <c r="I141" i="1"/>
  <c r="I142" i="1"/>
  <c r="I143" i="1"/>
  <c r="I144" i="1"/>
  <c r="I145" i="1"/>
  <c r="I146" i="1"/>
  <c r="I147" i="1"/>
  <c r="I148" i="1"/>
  <c r="I149" i="1"/>
  <c r="I150" i="1"/>
  <c r="I151" i="1"/>
  <c r="I152" i="1"/>
  <c r="I153" i="1"/>
  <c r="I154" i="1"/>
  <c r="I155" i="1"/>
  <c r="I156" i="1"/>
  <c r="I157" i="1"/>
  <c r="I158" i="1"/>
  <c r="I159" i="1"/>
  <c r="I160" i="1"/>
  <c r="I161" i="1"/>
  <c r="I162" i="1"/>
  <c r="I163" i="1"/>
  <c r="I164" i="1"/>
  <c r="I165" i="1"/>
  <c r="I166" i="1"/>
  <c r="I167" i="1"/>
  <c r="I168" i="1"/>
  <c r="I169" i="1"/>
  <c r="I170" i="1"/>
  <c r="I171" i="1"/>
  <c r="I172" i="1"/>
  <c r="I173" i="1"/>
  <c r="I174" i="1"/>
  <c r="I175" i="1"/>
  <c r="I176" i="1"/>
  <c r="I177" i="1"/>
  <c r="I178" i="1"/>
  <c r="I179" i="1"/>
  <c r="I180" i="1"/>
  <c r="I181" i="1"/>
  <c r="I182" i="1"/>
  <c r="I183" i="1"/>
  <c r="I184" i="1"/>
  <c r="I185" i="1"/>
  <c r="I186" i="1"/>
  <c r="I187" i="1"/>
  <c r="I188" i="1"/>
  <c r="I189" i="1"/>
  <c r="I190" i="1"/>
  <c r="I191" i="1"/>
  <c r="I192" i="1"/>
  <c r="I193" i="1"/>
  <c r="I194" i="1"/>
  <c r="I195" i="1"/>
  <c r="I196" i="1"/>
  <c r="I197" i="1"/>
  <c r="I198" i="1"/>
  <c r="I199" i="1"/>
  <c r="I3" i="1"/>
  <c r="H205" i="1" l="1"/>
  <c r="H207" i="1" s="1"/>
  <c r="H199" i="1"/>
  <c r="H198" i="1"/>
  <c r="H197" i="1"/>
  <c r="H196" i="1"/>
  <c r="H195" i="1"/>
  <c r="H194" i="1"/>
  <c r="H193" i="1"/>
  <c r="H192" i="1"/>
  <c r="H191" i="1"/>
  <c r="H190" i="1"/>
  <c r="H189" i="1"/>
  <c r="H188" i="1"/>
  <c r="H187" i="1"/>
  <c r="H186" i="1"/>
  <c r="H185" i="1"/>
  <c r="H184" i="1"/>
  <c r="H183" i="1"/>
  <c r="H182" i="1"/>
  <c r="H181" i="1"/>
  <c r="H180" i="1"/>
  <c r="H179" i="1"/>
  <c r="H178" i="1"/>
  <c r="H177" i="1"/>
  <c r="H176" i="1"/>
  <c r="H175" i="1"/>
  <c r="H174" i="1"/>
  <c r="H173" i="1"/>
  <c r="H172" i="1"/>
  <c r="H171" i="1"/>
  <c r="H170" i="1"/>
  <c r="H169" i="1"/>
  <c r="H168" i="1"/>
  <c r="H167" i="1"/>
  <c r="H166" i="1"/>
  <c r="H165" i="1"/>
  <c r="H164" i="1"/>
  <c r="H163" i="1"/>
  <c r="H162" i="1"/>
  <c r="H161" i="1"/>
  <c r="H160" i="1"/>
  <c r="H159" i="1"/>
  <c r="H158" i="1"/>
  <c r="H157" i="1"/>
  <c r="H156" i="1"/>
  <c r="H155" i="1"/>
  <c r="H154" i="1"/>
  <c r="H153" i="1"/>
  <c r="H152" i="1"/>
  <c r="H151" i="1"/>
  <c r="H150" i="1"/>
  <c r="H149" i="1"/>
  <c r="H148" i="1"/>
  <c r="H147" i="1"/>
  <c r="H146" i="1"/>
  <c r="H145" i="1"/>
  <c r="H144" i="1"/>
  <c r="H143" i="1"/>
  <c r="H142" i="1"/>
  <c r="H141" i="1"/>
  <c r="H140" i="1"/>
  <c r="H139" i="1"/>
  <c r="H138" i="1"/>
  <c r="H137" i="1"/>
  <c r="H136" i="1"/>
  <c r="H135" i="1"/>
  <c r="H134" i="1"/>
  <c r="H133" i="1"/>
  <c r="H132" i="1"/>
  <c r="H131" i="1"/>
  <c r="H130" i="1"/>
  <c r="H129" i="1"/>
  <c r="H128" i="1"/>
  <c r="H127" i="1"/>
  <c r="H126" i="1"/>
  <c r="H125" i="1"/>
  <c r="H124" i="1"/>
  <c r="H123" i="1"/>
  <c r="H122" i="1"/>
  <c r="H121" i="1"/>
  <c r="H120" i="1"/>
  <c r="H119" i="1"/>
  <c r="H118" i="1"/>
  <c r="H117" i="1"/>
  <c r="H116" i="1"/>
  <c r="H115" i="1"/>
  <c r="H114" i="1"/>
  <c r="H113" i="1"/>
  <c r="H112" i="1"/>
  <c r="H111" i="1"/>
  <c r="H110" i="1"/>
  <c r="H109" i="1"/>
  <c r="H108" i="1"/>
  <c r="H107" i="1"/>
  <c r="H106" i="1"/>
  <c r="H105" i="1"/>
  <c r="H104" i="1"/>
  <c r="H103" i="1"/>
  <c r="H102" i="1"/>
  <c r="H101" i="1"/>
  <c r="H100" i="1"/>
  <c r="H99" i="1"/>
  <c r="H98" i="1"/>
  <c r="H97" i="1"/>
  <c r="H96" i="1"/>
  <c r="H95" i="1"/>
  <c r="H94" i="1"/>
  <c r="H93" i="1"/>
  <c r="H92" i="1"/>
  <c r="H91" i="1"/>
  <c r="H90" i="1"/>
  <c r="H89" i="1"/>
  <c r="H88" i="1"/>
  <c r="H87" i="1"/>
  <c r="H86" i="1"/>
  <c r="H85" i="1"/>
  <c r="H84" i="1"/>
  <c r="H83" i="1"/>
  <c r="H82" i="1"/>
  <c r="H81" i="1"/>
  <c r="H80" i="1"/>
  <c r="H79" i="1"/>
  <c r="H78" i="1"/>
  <c r="H77" i="1"/>
  <c r="H76" i="1"/>
  <c r="H75" i="1"/>
  <c r="H74" i="1"/>
  <c r="H73" i="1"/>
  <c r="H72" i="1"/>
  <c r="H71" i="1"/>
  <c r="H70" i="1"/>
  <c r="H69" i="1"/>
  <c r="H68" i="1"/>
  <c r="H67" i="1"/>
  <c r="H66" i="1"/>
  <c r="H65" i="1"/>
  <c r="H64" i="1"/>
  <c r="H63" i="1"/>
  <c r="H62" i="1"/>
  <c r="H61" i="1"/>
  <c r="H60" i="1"/>
  <c r="H59" i="1"/>
  <c r="H58" i="1"/>
  <c r="H57" i="1"/>
  <c r="H56" i="1"/>
  <c r="H55" i="1"/>
  <c r="H54" i="1"/>
  <c r="H53" i="1"/>
  <c r="H52" i="1"/>
  <c r="H51" i="1"/>
  <c r="H50" i="1"/>
  <c r="H49" i="1"/>
  <c r="H48" i="1"/>
  <c r="H47" i="1"/>
  <c r="H46" i="1"/>
  <c r="H45" i="1"/>
  <c r="H44" i="1"/>
  <c r="H43" i="1"/>
  <c r="H42" i="1"/>
  <c r="H41" i="1"/>
  <c r="H40" i="1"/>
  <c r="H39" i="1"/>
  <c r="H38" i="1"/>
  <c r="H37" i="1"/>
  <c r="H36" i="1"/>
  <c r="H35" i="1"/>
  <c r="H34" i="1"/>
  <c r="H33" i="1"/>
  <c r="H32" i="1"/>
  <c r="H31" i="1"/>
  <c r="H30" i="1"/>
  <c r="H29" i="1"/>
  <c r="H28" i="1"/>
  <c r="H27" i="1"/>
  <c r="H26" i="1"/>
  <c r="H25" i="1"/>
  <c r="H24" i="1"/>
  <c r="H23" i="1"/>
  <c r="H22" i="1"/>
  <c r="H21" i="1"/>
  <c r="H20" i="1"/>
  <c r="H19" i="1"/>
  <c r="H18" i="1"/>
  <c r="H17" i="1"/>
  <c r="H16" i="1"/>
  <c r="H15" i="1"/>
  <c r="H14" i="1"/>
  <c r="H13" i="1"/>
  <c r="H12" i="1"/>
  <c r="H11" i="1"/>
  <c r="H10" i="1"/>
  <c r="H9" i="1"/>
  <c r="H8" i="1"/>
  <c r="H7" i="1"/>
  <c r="H6" i="1"/>
  <c r="H5" i="1"/>
  <c r="H4" i="1"/>
  <c r="H3" i="1"/>
  <c r="H201" i="1" l="1"/>
  <c r="H209" i="1" s="1"/>
  <c r="I209" i="1" s="1"/>
  <c r="H211" i="1" l="1"/>
  <c r="H213" i="1" s="1"/>
  <c r="I213" i="1" s="1"/>
</calcChain>
</file>

<file path=xl/sharedStrings.xml><?xml version="1.0" encoding="utf-8"?>
<sst xmlns="http://schemas.openxmlformats.org/spreadsheetml/2006/main" count="261" uniqueCount="237">
  <si>
    <t>Ref.</t>
  </si>
  <si>
    <t>Cod. MC</t>
  </si>
  <si>
    <t>Producto</t>
  </si>
  <si>
    <t xml:space="preserve">Previsión unidades consumo periodo inicial contrato                     (1 año) </t>
  </si>
  <si>
    <t>Precio máximo unitario                          (Sin IVA)</t>
  </si>
  <si>
    <r>
      <t xml:space="preserve">Precio unitario </t>
    </r>
    <r>
      <rPr>
        <b/>
        <sz val="10"/>
        <color rgb="FF0070C0"/>
        <rFont val="Calibri"/>
        <family val="2"/>
        <scheme val="minor"/>
      </rPr>
      <t>ofertado</t>
    </r>
    <r>
      <rPr>
        <b/>
        <sz val="10"/>
        <color theme="1"/>
        <rFont val="Calibri"/>
        <family val="2"/>
        <scheme val="minor"/>
      </rPr>
      <t xml:space="preserve">                           (Sin IVA)</t>
    </r>
  </si>
  <si>
    <r>
      <t xml:space="preserve">Importe </t>
    </r>
    <r>
      <rPr>
        <b/>
        <sz val="10"/>
        <color rgb="FF0070C0"/>
        <rFont val="Calibri"/>
        <family val="2"/>
        <scheme val="minor"/>
      </rPr>
      <t>ofertado</t>
    </r>
    <r>
      <rPr>
        <b/>
        <sz val="10"/>
        <color theme="1"/>
        <rFont val="Calibri"/>
        <family val="2"/>
        <scheme val="minor"/>
      </rPr>
      <t xml:space="preserve">                                                                                                                                                             (Sin IVA)                                                                  (Previsión unidades consumo periodo inicial contrato (1 año)  * Precio unitario </t>
    </r>
    <r>
      <rPr>
        <b/>
        <sz val="10"/>
        <color rgb="FF0070C0"/>
        <rFont val="Calibri"/>
        <family val="2"/>
        <scheme val="minor"/>
      </rPr>
      <t>ofertado</t>
    </r>
    <r>
      <rPr>
        <b/>
        <sz val="10"/>
        <color theme="1"/>
        <rFont val="Calibri"/>
        <family val="2"/>
        <scheme val="minor"/>
      </rPr>
      <t xml:space="preserve"> (Sin IVA))</t>
    </r>
  </si>
  <si>
    <t xml:space="preserve">AFILALÁPICES METÁLICO </t>
  </si>
  <si>
    <t>AGENDA DIA PAGINA</t>
  </si>
  <si>
    <t>AGENDA DIA PAGINA CATALAN</t>
  </si>
  <si>
    <t>AGENDA SEMANA VISTA</t>
  </si>
  <si>
    <t>AGENDA SEMANA VISTA CATALAN</t>
  </si>
  <si>
    <t>AMBIENTADOR</t>
  </si>
  <si>
    <t>ARCHIVADOR DEFINITIVO FORMATO FOLIO (1 unidad = 10 archivadores)</t>
  </si>
  <si>
    <t>ARCHIVADOR JASPEADO CON RADO Y CANTONERAS. DIN-A-4 LOMO DE 70 MM.</t>
  </si>
  <si>
    <t>ARCHIVADOR PALANCA FORMATO DIN-A-4 (320X287 MM.) LOMO 7 CM. COLOR NEGRO</t>
  </si>
  <si>
    <t>ARCHIVADOR PALANCA FORMATO FOLIO (350X285 MM.) LOMO 7 CM. COLOR NEGRO</t>
  </si>
  <si>
    <t>BLOC DE NOTAS ADHESIVAS (TIPO POST-IT) 38 X 50 MM. (1 unidad = 12 blocs de 100 hojas)</t>
  </si>
  <si>
    <t>BLOC DE NOTAS ADHESIVAS (TIPO POST-IT) 76 X 127 MM. (1 unidad =12 blocs)</t>
  </si>
  <si>
    <t>BLOC DE NOTAS ADHESIVAS TIPO POST-IT 76X76 (1 UNIDAD= 12 blocs de 100 hojas)</t>
  </si>
  <si>
    <t>BLOCK DE NOTAS ADHESIVAS POST-IT 76x76 MM. COLORES VARIADOS (1 Unidad = 6 Blocks)</t>
  </si>
  <si>
    <t>BOLÍGRAFO PUNTA MEDIA COLOR AZUL (1 Unidad )</t>
  </si>
  <si>
    <t>BOLÍGRAFO PUNTA MEDIA COLOR NEGRO (1 unidad)</t>
  </si>
  <si>
    <t>BOLÍGRAFO PUNTA MEDIA COLOR ROJO (1 unidad)</t>
  </si>
  <si>
    <t>Bolígrafo tipo gel azul mediano 1 unidad</t>
  </si>
  <si>
    <t>BOLÍGRAFO TIPO GEL COLOR NEGRO</t>
  </si>
  <si>
    <t>BOLÍGRAFO TIPO GEL COLOR ROJO (1 unidad )</t>
  </si>
  <si>
    <t>BOLSA DE BASURA BLANCA 54x60 GALGA 60 (1 unidad =  25 bolsas)</t>
  </si>
  <si>
    <t>BOLSAS BASURA NEGRO 50 mm, 30L  55 x 60  (1 unidad = 20 bolsas)</t>
  </si>
  <si>
    <t>BOLSAS DE PLASTICO PARA PARAGUAS (MANUAL) (1 Unidad = 500 bolsas)</t>
  </si>
  <si>
    <t>BOTA DE AGUA PORTWEST FW75 TALLA 36</t>
  </si>
  <si>
    <t>BOTA DE AGUA PORTWEST FW75 TALLA 37</t>
  </si>
  <si>
    <t>BOTA DE AGUA PORTWEST FW75 TALLA 38</t>
  </si>
  <si>
    <t>BOTA DE AGUA PORTWEST FW75 TALLA 39</t>
  </si>
  <si>
    <t>BOTA DE AGUA PORTWEST FW75 TALLA 40</t>
  </si>
  <si>
    <t>BOTA DE AGUA PORTWEST FW75 TALLA 41</t>
  </si>
  <si>
    <t>BOTA DE AGUA PORTWEST FW75 TALLA 42</t>
  </si>
  <si>
    <t>BOTA DE AGUA PORTWEST FW75 TALLA 43</t>
  </si>
  <si>
    <t>BUZO DESECHABLE CON CAPUCHA TALLA M</t>
  </si>
  <si>
    <t>BUZO DESECHABLE CON CAPUCHA TALLA L</t>
  </si>
  <si>
    <t>BUZO DESECHABLE CON CAPUCHA TALLA XL</t>
  </si>
  <si>
    <t>BUZO DESECHABLE CON CAPUCHA TALLA 2XL</t>
  </si>
  <si>
    <t>CAJA DE TRANSFERENCIA FORMATO FOLIO. FONDO SENCILLO. COLOR VERDE</t>
  </si>
  <si>
    <t>Caja de transferencia fuelle tamaño folio color verde</t>
  </si>
  <si>
    <t>CAJAS CARTON C/ DOBLE 250X180X140 (20 unidades)</t>
  </si>
  <si>
    <t>CAJAS CARTON C/ DOBLE 410X310X240 (20 unidades)</t>
  </si>
  <si>
    <t>CAJAS CARTON C/ DOBLE 500X300X300 (20 UNIDADES)</t>
  </si>
  <si>
    <t>CAJAS CARTON EMBALAJE 480x330x300 (Paquete de 25 cajas)</t>
  </si>
  <si>
    <t>CALCULADORA DE SOBREMESA</t>
  </si>
  <si>
    <t xml:space="preserve">CARPETA CON GOMAS FOLIO 3 Y SOLAPAS COLOR AZUL </t>
  </si>
  <si>
    <t>W5608</t>
  </si>
  <si>
    <t>CASCO ANTI RUIDO (Orejeras)</t>
  </si>
  <si>
    <t>CASCO SEGURIDAD CLIMAX 5RS N/VENT BLANCO</t>
  </si>
  <si>
    <t>CHALECO NARANJA TALLA M</t>
  </si>
  <si>
    <t>CHALECO NARANJA TALLA L</t>
  </si>
  <si>
    <t>CHALECO NARANJA TALLA XL</t>
  </si>
  <si>
    <t>CHALECO NARANJA TALLA XXL</t>
  </si>
  <si>
    <t>CHALECO REFLECTANTE AMARILLO TALLA M</t>
  </si>
  <si>
    <t>CHALECO REFLECTANTE AMARILLO TALLA L</t>
  </si>
  <si>
    <t>CHALECO REFLECTANTE AMARILLO TALLA XL</t>
  </si>
  <si>
    <t>CHALECO REFLECTANTE AMARILLO TALLA XXL</t>
  </si>
  <si>
    <t>CHUBASQUERO DELTAPLUS AZUL TALLA L</t>
  </si>
  <si>
    <t>CHUBASQUERO DELTAPLUS AZUL TALLA XL</t>
  </si>
  <si>
    <t>CHUBASQUERO DELTAPLUS AZUL TALLA 2XL</t>
  </si>
  <si>
    <t>CINTA ADHESIVA INVISIBLE 19 MM. X 33 M.(8 rollos)</t>
  </si>
  <si>
    <t>CINTA DYMO 9 MM. x 7 M.</t>
  </si>
  <si>
    <t>CINTA ROTULADORA BROTHER TZ231 12 MM. X 8 M.</t>
  </si>
  <si>
    <t>CINTA ROTULADORA DYMO LM 210D 12 MM.X 7 M. D1</t>
  </si>
  <si>
    <t>CLIPS GALVANIZADOS 32 MM. Nº. 2 (1 UNIDAD = 100 CLIPS)</t>
  </si>
  <si>
    <t>12009353-1</t>
  </si>
  <si>
    <t>COJIN GEL FRIO VISCOELÁSTICO</t>
  </si>
  <si>
    <t>CORRECTOR DE ESCRITURA 4,2 MM. X 8,5 M.</t>
  </si>
  <si>
    <t>CUADERNO ESPIRAL MICRO PERFORADO CUADRÍCULA 5 x 5., FORMATO DIN-A-4</t>
  </si>
  <si>
    <t>CUADERNOS ESPIRAL T/. CUARTILLA CUADRÍCULA 4X4</t>
  </si>
  <si>
    <t>CUBREBOTAS PP PLASTIFICADO (PACK 50 UDS)</t>
  </si>
  <si>
    <t>CUTTER SEGURIDAD MARTOR 12MM RETRACTIL</t>
  </si>
  <si>
    <t>CUTTER SEGURIDAD RETRACTIL 18 MM</t>
  </si>
  <si>
    <t>DELPVC</t>
  </si>
  <si>
    <t>DELANTAL PVC BLANCO</t>
  </si>
  <si>
    <t>C9380A</t>
  </si>
  <si>
    <t>DESINGJET PRINJET 729/739 (cabezal plotter T830 y plotter T790 obras)</t>
  </si>
  <si>
    <t>C9383A</t>
  </si>
  <si>
    <t>DESINGJET PRINJET C9383A magenta y cyan (cabezal plotter T790 obras)</t>
  </si>
  <si>
    <t>C9384A</t>
  </si>
  <si>
    <t>DESINGJET PRINJET C9383A negro mate y amarillo (cabezal plotter T790 obras)</t>
  </si>
  <si>
    <t>DOSSIER UÑERO TRANSPARENTE DIN-A-4 (1 UNIDAD = 100 DOSSIERS)</t>
  </si>
  <si>
    <t>ETIQUETA ADHESIVA BLANCA 105 X 29 MM. (Caja de 2.000 etiquetas)</t>
  </si>
  <si>
    <t>ETIQUETA ADHESIVA BLANCA 105 X 35 MM. ( 1 unidad = 100 hojas)</t>
  </si>
  <si>
    <t>ETIQUETA ADHESIVA BLANCA 105 X 48 MM. ( 1 unidad = 100 hojas)</t>
  </si>
  <si>
    <t>ETIQUETA ADHESIVA BLANCA 210 x 297 MM. (Caja de 100 etiquetas)</t>
  </si>
  <si>
    <t>ETIQUETA ADHESIVA DINA3 (297*420) PK100</t>
  </si>
  <si>
    <t>Etiquetas de polietileno flexible -210 x 297 10HOJAS POR CAJA</t>
  </si>
  <si>
    <t>ETIQUETAS MÉDICAS ZEBRA Z-BRAND 10015355DL PARA ZEBRA HC100</t>
  </si>
  <si>
    <t>Expositor de sobremesa horizontal con peana. Tamaño A4</t>
  </si>
  <si>
    <t>FUNDA MULTITALADRO CON FUELLE FORMATO DIN-A-4 (1 unidad = 5 fundas)</t>
  </si>
  <si>
    <t>FUNDA MULTITALADRO TRANSPARENTE FORMATO DIN-A-4 (1 unidad = 100 fundas)</t>
  </si>
  <si>
    <t>FUNDA MULTITALADRO TRANSPARENTE FORMATO FOLIO (1 unidad = 100 fundas)</t>
  </si>
  <si>
    <t>FUNDAS PLASTIFICACION DIN-A-4 DE 180 MICRAS</t>
  </si>
  <si>
    <t>GAFA DE SEGURIDAD PANORÁMICA</t>
  </si>
  <si>
    <t>GAFAS DE SEGURIDAD PC INCOLORA</t>
  </si>
  <si>
    <t>GOMA DE BORRAR</t>
  </si>
  <si>
    <t>GRAPADORA METÁLICA (30 HOJAS)</t>
  </si>
  <si>
    <t>GRAPAS COBREADAS  24/6 (1 unidad = 1.000 grapas)</t>
  </si>
  <si>
    <t>GRAPAS GALVANIZADAS 22/6  (Caja de 1000 grapas)</t>
  </si>
  <si>
    <t>W6305</t>
  </si>
  <si>
    <t>GUANTE DE NITRILO CON PUÑO ABIERTO TALLA 7</t>
  </si>
  <si>
    <t>GUANTE DE NITRILO CON PUÑO ABIERTO TALLA 8</t>
  </si>
  <si>
    <t>GUANTE DE NITRILO CON PUÑO ABIERTO TALLA 9</t>
  </si>
  <si>
    <t>GUANTE DE NITRILO CON PUÑO ABIERTO TALLA 10</t>
  </si>
  <si>
    <t>GUANTE DE NITRILO DESECHABLES TALLA 7</t>
  </si>
  <si>
    <t>GUANTE DE NITRILO DESECHABLES TALLA 8</t>
  </si>
  <si>
    <t>GUANTE DE NITRILO DESECHABLES TALLA 9</t>
  </si>
  <si>
    <t>GUANTE DE NITRILO DESECHABLES TALLA 10</t>
  </si>
  <si>
    <t>GUANTE PROTECCION TERMICA TEMP-DEX TALLA 7</t>
  </si>
  <si>
    <t>GUANTE PROTECCION TERMICA TEMP-DEX TALLA 9</t>
  </si>
  <si>
    <t>GUANTE PROTECCION TERMICA TEMP-DEX TALLA 11</t>
  </si>
  <si>
    <t>GUANTES ANTICORTE 12 PARES TALLA 7 (S)</t>
  </si>
  <si>
    <t>GUANTES ANTICORTE 12 PARES TALLA 8 (M)</t>
  </si>
  <si>
    <t>GUANTES ANTICORTE 12 PARES TALLA 9 (L)</t>
  </si>
  <si>
    <t>GUANTES ANTICORTE 12 PARES TALLA 10 (XL)</t>
  </si>
  <si>
    <t>GUANTES ANTICORTE 12 PARES TALLA 11 (XXL)</t>
  </si>
  <si>
    <t>IDENTIFICADOR CON PINZA 90X60 MM. (1 unidad = 25 identificadores)</t>
  </si>
  <si>
    <t>LÁPIZ NATURAL DE GRAFITO (1 unidad = 12 lápices)</t>
  </si>
  <si>
    <t>MARCADOR FLUORESCENTE COLOR AMARILLO ( 1 unidad)</t>
  </si>
  <si>
    <t>MARCADOR FLUORESCENTE COLOR AZUL (1 unidad )</t>
  </si>
  <si>
    <t>MARCADOR FLUORESCENTE COLOR NARANJA (1 unidad )</t>
  </si>
  <si>
    <t>MARCADOR FLUORESCENTE COLOR ROSA (1 unidad )</t>
  </si>
  <si>
    <t>MARCADOR FLUORESCENTE COLOR VERDE (1 unidad)</t>
  </si>
  <si>
    <t>PANTALLA FACIAL</t>
  </si>
  <si>
    <t>PANTALON LLUVIA AZUL TALLA L</t>
  </si>
  <si>
    <t>PANTALON LLUVIA AZUL TALLA XL</t>
  </si>
  <si>
    <t>PANTALON LLUVIA AZUL TALLA XXL</t>
  </si>
  <si>
    <t>PAPEL BLANCO DIN-A-3 Clairefontaine DCP 160 GR. (Paquete de 250 hojas)</t>
  </si>
  <si>
    <t>PAPEL BLANCO DIN-A-4 CAJA (1 unidad = 2.500 hojas)</t>
  </si>
  <si>
    <t>PAPEL BLANCO DIN-A-4 COLOR PRINT 120 GR. (Paquete de 250 hojas)</t>
  </si>
  <si>
    <t>PAPEL DIN-A-4 BLANCO DCP 135 GR (6 PACKS)</t>
  </si>
  <si>
    <t>PAPEL RECICLADO DIN-A-3 (1 unidad = 500 hojas)</t>
  </si>
  <si>
    <t>PAPEL RECICLADO DIN-A-4 (1 unidad = 5 paquetes)</t>
  </si>
  <si>
    <t>PARKA DE POLIESTER IMPREGNADO PVC TALLA S</t>
  </si>
  <si>
    <t>PARKA DE POLIESTER IMPREGNADO PVC TALLA M</t>
  </si>
  <si>
    <t>PARKA DE POLIESTER IMPREGNADO PVC TALLA L</t>
  </si>
  <si>
    <t>PARKA DE POLIESTER IMPREGNADO PVC TALLA XL</t>
  </si>
  <si>
    <t>PARKA DE POLIESTER IMPREGNADO PVC TALLA XXL</t>
  </si>
  <si>
    <t>PEGAMENTO EN BARRA 40 GR.</t>
  </si>
  <si>
    <t>PILA BOTÓN 2032 (pack 4 uds)</t>
  </si>
  <si>
    <t>PILA BOTÓN CR 2450 (1 Unidad = 2 pilas)</t>
  </si>
  <si>
    <t>PILA NO RECARGABLE 9V / 6LR1 61 TIPO PP3</t>
  </si>
  <si>
    <t>PILA NO RECARGABLE TIPO AA / LR06 / 1,5V (1 unidad = 4 pilas)</t>
  </si>
  <si>
    <t>PILA NO RECARGABLE TIPO AAA / LR03 (Paquete de 4 pilas)</t>
  </si>
  <si>
    <t>PILA NO RECARGABLE TIPO C / LR14 (Paquete de 2 pilas)</t>
  </si>
  <si>
    <t>PILA RECARGABLE MODELO AA / LR6 (1 unidad = 4 pilas)</t>
  </si>
  <si>
    <t>PILA RECARGABLE MODELO AAA / LR3 (1 unidad = 4 pilas)</t>
  </si>
  <si>
    <t>PLANTILLAS FOOTGEL PROFESIONAL T35-38</t>
  </si>
  <si>
    <t>PLANTILLAS FOOTGEL PROFESIONAL T39-42</t>
  </si>
  <si>
    <t>PLANTILLAS FOOTGEL PROFESIONAL T43-47</t>
  </si>
  <si>
    <t>REPOSAMUÑECAS DE RATON MUÑECA GRANDE</t>
  </si>
  <si>
    <t>REPOSAMUÑECAS DE RATON MUÑECA PEQUEÑA</t>
  </si>
  <si>
    <t>REPOSAMUÑECAS SMARTFIT ERGO STARTECH PLATA</t>
  </si>
  <si>
    <t>REPOSAMUÑECAS TECLADO 2 ALTURAS KENSINGTON</t>
  </si>
  <si>
    <t>REPOSAMUÑECAS TECLADO KENSINGTON ERGOSOFT</t>
  </si>
  <si>
    <t>615150-1</t>
  </si>
  <si>
    <t>REPOSAPIES</t>
  </si>
  <si>
    <t>RGK420T</t>
  </si>
  <si>
    <t>RIBBONS DE RESINA PARA ETIQUETADORA ZEBRA GK420T</t>
  </si>
  <si>
    <t>ROLLO BURBUJAS 100 m x120 cm</t>
  </si>
  <si>
    <t>ROLLO PAPEL PLOTTER 420*175*76</t>
  </si>
  <si>
    <t>ROLLO PRECINTO PROPILENO MARRON 50 MM. x 66 M. (1 unidad = 6 rollos)</t>
  </si>
  <si>
    <t>ROTULADOR PERMANENTE PUNTA CÓNICA COLOR AZUL</t>
  </si>
  <si>
    <t>ROTULADOR PERMANENTE PUNTA CÓNICA COLOR NEGRO</t>
  </si>
  <si>
    <t>ROTULADOR PERMANENTE PUNTA CÓNICA COLOR ROJO (1 unidad = 12 rotuladores)</t>
  </si>
  <si>
    <t>ROTULADOR PUNTA FIBRA 1,0 MM. COLOR AZUL</t>
  </si>
  <si>
    <t>ROTULADOR PUNTA FIBRA 1,0 MM. COLOR NEGRO</t>
  </si>
  <si>
    <t>ROTULADOR PUNTA FIBRA 1,0 MM. COLOR ROJO</t>
  </si>
  <si>
    <t>ROTULADOR PUNTA FIBRA 1,0 MM. COLOR VERDE (1 ud =10)</t>
  </si>
  <si>
    <t>ROTULADORA ELECTRÓNICA DYMO LABELMANAGER 160P</t>
  </si>
  <si>
    <t>SOBRE BLANCO 229 x 324 mm. (1 unidad = 250 sobres)</t>
  </si>
  <si>
    <t>SOPORTE MONITOR</t>
  </si>
  <si>
    <t>SUBCARPETA DIN.A-4 CARTULINA AMARILLA (1 UNIDAD = 50 SUBCARPETAS)</t>
  </si>
  <si>
    <t>SUBCARPETA DIN-A-4 CARTULINA AZUL (1 UNIDAD = 50 SUBCARPETAS)</t>
  </si>
  <si>
    <t>SUBCARPETA DIN-A-4 CARTULINA ROJA (1 UNIDAD = 50 SUBCARPETAS)</t>
  </si>
  <si>
    <t>SUBCARPETA DIN-A-4 CARTULINA VERDE (1 UNIDAD = 100 SUBCARPETAS)</t>
  </si>
  <si>
    <t>SUBCARPETA PAPEL KRAFT DIN-A-4 (313X230 MM.). (1 unidad = 50 subcarpetas)</t>
  </si>
  <si>
    <t xml:space="preserve">TACO CALENDARIO SOBREMESA CASTELLANO </t>
  </si>
  <si>
    <t xml:space="preserve">TACO CALENDARIO SOBREMESA CATALÁN </t>
  </si>
  <si>
    <t>TIJERAS 17 CM.</t>
  </si>
  <si>
    <t>TOALLITAS LIMPIEZA PANTALLAS Y FILTROS (1 unidad = 100 toallitas)</t>
  </si>
  <si>
    <t>C9373A</t>
  </si>
  <si>
    <t>TONER AMARILLO PARA HP DESINGJET T790 (ORIGINAL)</t>
  </si>
  <si>
    <t>TONER AMARILLO PARA HP LASERJET 4000 COLOR NW451 (ORIGINAL)</t>
  </si>
  <si>
    <t>TONER AMARILLO PARA HP LASERJET 500 M551 (ORIGINAL)</t>
  </si>
  <si>
    <t>TONER AMARILLO PARA HP LASERJET 500 M551 (REMANUFACTURADO)</t>
  </si>
  <si>
    <t>C9371A</t>
  </si>
  <si>
    <t>TONER CIAN PARA HP DESINGJET T790</t>
  </si>
  <si>
    <t>TONER CIAN PARA HP LASERJET 4000 COLOR NW451 (ORIGINAL)</t>
  </si>
  <si>
    <t>TONER CIAN PARA HP LASERJET 500 M551 (ORIGINAL)</t>
  </si>
  <si>
    <t>TONER CIAN PARA HP LASERJET 500 M551 (REMANUFACTURADO)</t>
  </si>
  <si>
    <t>C9374A</t>
  </si>
  <si>
    <t>TONER GRIS PARA HP DESINGJET T790 (ORIGINAL)</t>
  </si>
  <si>
    <t>TONER HP DESIGNJET 728 AMARILLO 300 ML</t>
  </si>
  <si>
    <t>TONER HP DESIGNJET 728 CYAN 300 ML</t>
  </si>
  <si>
    <t>TONER HP DESIGNJET 728 MAGENTA 300 ML</t>
  </si>
  <si>
    <t>TONER HP DESIGNJET 728 NEGRO 300ML</t>
  </si>
  <si>
    <t>TONER HP LASERJET PRO 3002 DW</t>
  </si>
  <si>
    <t>C9372A</t>
  </si>
  <si>
    <t>TONER MAGENTA PARA HP DESINGJET T790 (ORIGINAL)</t>
  </si>
  <si>
    <t>TONER MAGENTA PARA HP LASERJET 4000 COLOR NW451 (ORIGINAL)</t>
  </si>
  <si>
    <t>TONER MAGENTA PARA HP LASERJET 500 M551 (ORIGINAL)</t>
  </si>
  <si>
    <t>TONER MAGENTA PARA HP LASERJET 500 M551 (REMANUFACTURADO)</t>
  </si>
  <si>
    <t>TONER NEGRO ALTA CAPACIDAD PARA HP LASERJET 3005, M3027, M3035, (REMANUFACTURADO)</t>
  </si>
  <si>
    <t>TONER NEGRO ALTA CAPACIDAD PARA HP LASERJET P2015DN (REMANUFACTURADO)</t>
  </si>
  <si>
    <t>TONER NEGRO ALTA CAPACIDAD PARA HP LASERJET P2035, 2055DN (REMANUFACTURADO)</t>
  </si>
  <si>
    <t>C9370A</t>
  </si>
  <si>
    <t>TONER NEGRO FOTO PARA HP DESINGJET T790</t>
  </si>
  <si>
    <t>C9403A</t>
  </si>
  <si>
    <t>TONER NEGRO MATE PARA HP DESINGJET T790</t>
  </si>
  <si>
    <t>TONER NEGRO PARA HP LASERJET 4000 COLOR NW451 (ORIGINAL)</t>
  </si>
  <si>
    <t>TONER NEGRO PARA HP LASERJET 500 M551 (ORIGINAL)</t>
  </si>
  <si>
    <t>TONER NEGRO PARA HP LASERJET 500 M551 (Remanufacturado)</t>
  </si>
  <si>
    <t>CP3525-CM3530</t>
  </si>
  <si>
    <t>TONER RESIDUAL PARA HP M551</t>
  </si>
  <si>
    <r>
      <t>Total importe productos ofertado (SIN IVA)</t>
    </r>
    <r>
      <rPr>
        <b/>
        <sz val="10"/>
        <color rgb="FF0070C0"/>
        <rFont val="Calibri"/>
        <family val="2"/>
        <scheme val="minor"/>
      </rPr>
      <t xml:space="preserve"> (a)</t>
    </r>
  </si>
  <si>
    <t>PORTES (ÚNICAMENTE APLICABLES A PEDIDOS INFERIORES A 50 € IVA EXCLUIDO)</t>
  </si>
  <si>
    <t>Precio máximo unitario por porte                          (Sin IVA)</t>
  </si>
  <si>
    <r>
      <t xml:space="preserve">Precio unitario </t>
    </r>
    <r>
      <rPr>
        <b/>
        <sz val="10"/>
        <color rgb="FF0070C0"/>
        <rFont val="Calibri"/>
        <family val="2"/>
        <scheme val="minor"/>
      </rPr>
      <t>ofertado</t>
    </r>
    <r>
      <rPr>
        <b/>
        <sz val="10"/>
        <color theme="1"/>
        <rFont val="Calibri"/>
        <family val="2"/>
        <scheme val="minor"/>
      </rPr>
      <t xml:space="preserve"> por porte                          (Sin IVA)</t>
    </r>
  </si>
  <si>
    <r>
      <t xml:space="preserve">Importe </t>
    </r>
    <r>
      <rPr>
        <b/>
        <sz val="10"/>
        <color rgb="FF0070C0"/>
        <rFont val="Calibri"/>
        <family val="2"/>
        <scheme val="minor"/>
      </rPr>
      <t>ofertado</t>
    </r>
    <r>
      <rPr>
        <b/>
        <sz val="10"/>
        <rFont val="Calibri"/>
        <family val="2"/>
        <scheme val="minor"/>
      </rPr>
      <t xml:space="preserve">                                 (Sin IVA)                                                   (previsión nº pedidos inferiores a 50 € período inicial contrato (1 año) (Sin IVA) * precio unitario </t>
    </r>
    <r>
      <rPr>
        <b/>
        <sz val="10"/>
        <color rgb="FF0070C0"/>
        <rFont val="Calibri"/>
        <family val="2"/>
        <scheme val="minor"/>
      </rPr>
      <t>ofertado</t>
    </r>
    <r>
      <rPr>
        <b/>
        <sz val="10"/>
        <rFont val="Calibri"/>
        <family val="2"/>
        <scheme val="minor"/>
      </rPr>
      <t xml:space="preserve"> por porte  (Sin IVA)</t>
    </r>
  </si>
  <si>
    <t xml:space="preserve">PORTES  </t>
  </si>
  <si>
    <r>
      <t>Total importe portes ofertado (SIN IVA)</t>
    </r>
    <r>
      <rPr>
        <b/>
        <sz val="10"/>
        <color rgb="FF0070C0"/>
        <rFont val="Calibri"/>
        <family val="2"/>
        <scheme val="minor"/>
      </rPr>
      <t xml:space="preserve"> (b)</t>
    </r>
  </si>
  <si>
    <r>
      <t xml:space="preserve">TOTAL OFERTA ECONÓMICA  (IVA NO INCLUIDO)    </t>
    </r>
    <r>
      <rPr>
        <b/>
        <sz val="10"/>
        <color rgb="FF0070C0"/>
        <rFont val="Calibri"/>
        <family val="2"/>
        <scheme val="minor"/>
      </rPr>
      <t xml:space="preserve">(a+b) </t>
    </r>
    <r>
      <rPr>
        <b/>
        <sz val="10"/>
        <color theme="1"/>
        <rFont val="Calibri"/>
        <family val="2"/>
        <scheme val="minor"/>
      </rPr>
      <t xml:space="preserve">(Suma de </t>
    </r>
    <r>
      <rPr>
        <b/>
        <i/>
        <sz val="10"/>
        <color theme="1"/>
        <rFont val="Calibri"/>
        <family val="2"/>
        <scheme val="minor"/>
      </rPr>
      <t>"Total importe productos ofertado (SIN IVA)</t>
    </r>
    <r>
      <rPr>
        <b/>
        <i/>
        <sz val="10"/>
        <color rgb="FF0070C0"/>
        <rFont val="Calibri"/>
        <family val="2"/>
        <scheme val="minor"/>
      </rPr>
      <t xml:space="preserve"> (a)</t>
    </r>
    <r>
      <rPr>
        <b/>
        <i/>
        <sz val="10"/>
        <color theme="1"/>
        <rFont val="Calibri"/>
        <family val="2"/>
        <scheme val="minor"/>
      </rPr>
      <t>"</t>
    </r>
    <r>
      <rPr>
        <b/>
        <sz val="10"/>
        <color theme="1"/>
        <rFont val="Calibri"/>
        <family val="2"/>
        <scheme val="minor"/>
      </rPr>
      <t xml:space="preserve"> y </t>
    </r>
    <r>
      <rPr>
        <b/>
        <i/>
        <sz val="10"/>
        <color theme="1"/>
        <rFont val="Calibri"/>
        <family val="2"/>
        <scheme val="minor"/>
      </rPr>
      <t xml:space="preserve">"Total importe portes ofertado (SIN IVA) </t>
    </r>
    <r>
      <rPr>
        <b/>
        <i/>
        <sz val="10"/>
        <color rgb="FF0070C0"/>
        <rFont val="Calibri"/>
        <family val="2"/>
        <scheme val="minor"/>
      </rPr>
      <t>(b)</t>
    </r>
    <r>
      <rPr>
        <b/>
        <i/>
        <sz val="10"/>
        <color theme="1"/>
        <rFont val="Calibri"/>
        <family val="2"/>
        <scheme val="minor"/>
      </rPr>
      <t>"</t>
    </r>
    <r>
      <rPr>
        <b/>
        <sz val="10"/>
        <color theme="1"/>
        <rFont val="Calibri"/>
        <family val="2"/>
        <scheme val="minor"/>
      </rPr>
      <t>)</t>
    </r>
  </si>
  <si>
    <t>IVA (21%)</t>
  </si>
  <si>
    <t>TOTAL OFERTA ECONÓMICA  (IVA INCLUIDO)</t>
  </si>
  <si>
    <t>Únicamente se deberán rellenar las celdas de la columna G, que se corresponderán respectivamente con el importe unitario</t>
  </si>
  <si>
    <t>ofertado (IVA no Incluido). Dichos importes deberán tener un máximo de 2 posiciones decimales.</t>
  </si>
  <si>
    <t xml:space="preserve">Previsión nº pedidos inferiores a 50 € periodo inicial contrato   (1 año)       </t>
  </si>
  <si>
    <t>Se deberá presentar oferta a todos los elementos. En caso de no presentar oferta a todos lo elementos, la propuesta será RECHAZADA.</t>
  </si>
  <si>
    <t>En caso de contradicción, prevalecerá lo indicado en el “Formulario de oferta técnica objetiva (Sobre electrónico C)” y se adecuará la oferta económica presentada modificando el precio unitario por porte ofertado, modificando a 0 euros.</t>
  </si>
  <si>
    <t xml:space="preserve">En caso de ofertar en el formulario de oferta técnica objetiva (Sobre electrónico C) que no se cobrarán portes, independientemente del importe mínimo de pedido, se deberá indicar en el apartado Portes, del presente archivo excel como en el “Formulario de oferta económica (Sobre electrónico C) “, el importe 0€ o dejarlo en blanco para que no sume importe en la oferta económica sin IVA. </t>
  </si>
  <si>
    <t>En caso de ofertar en el formulario de oferta técnica objetiva (Sobre electrónico C) que no se cobrarán portes, independientemente del importe mínimo de pedido, se deberá indicar en el apartado Portes, del presente archivo excel como en el “Formulario de oferta económica (Sobre electrónico C) “, el importe 0€ o dejarlo en blanco para que no sume importe en la oferta económica sin IVA.                                                     En caso de contradicción, prevalecerá lo indicado en el “Formulario de oferta técnica objetiva (Sobre electrónico C)” y se adecuará la oferta económica presentada modificando el precio unitario por porte ofertado, modificando a 0 euros.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</si>
</sst>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0.00\ &quot;€&quot;_-;\-* #,##0.00\ &quot;€&quot;_-;_-* &quot;-&quot;??\ &quot;€&quot;_-;_-@_-"/>
    <numFmt numFmtId="164" formatCode="#,##0.00\ &quot;€&quot;"/>
  </numFmts>
  <fonts count="10" x14ac:knownFonts="1">
    <font>
      <sz val="11"/>
      <color theme="1"/>
      <name val="Calibri"/>
      <family val="2"/>
      <scheme val="minor"/>
    </font>
    <font>
      <sz val="11"/>
      <color rgb="FFFF0000"/>
      <name val="Calibri"/>
      <family val="2"/>
      <scheme val="minor"/>
    </font>
    <font>
      <b/>
      <sz val="11"/>
      <color theme="1"/>
      <name val="Calibri"/>
      <family val="2"/>
      <scheme val="minor"/>
    </font>
    <font>
      <b/>
      <sz val="10"/>
      <color theme="1"/>
      <name val="Calibri"/>
      <family val="2"/>
      <scheme val="minor"/>
    </font>
    <font>
      <b/>
      <sz val="10"/>
      <color rgb="FF0070C0"/>
      <name val="Calibri"/>
      <family val="2"/>
      <scheme val="minor"/>
    </font>
    <font>
      <sz val="10"/>
      <name val="Arial"/>
      <family val="2"/>
    </font>
    <font>
      <b/>
      <sz val="10"/>
      <name val="Calibri"/>
      <family val="2"/>
      <scheme val="minor"/>
    </font>
    <font>
      <b/>
      <i/>
      <sz val="10"/>
      <color theme="1"/>
      <name val="Calibri"/>
      <family val="2"/>
      <scheme val="minor"/>
    </font>
    <font>
      <b/>
      <i/>
      <sz val="10"/>
      <color rgb="FF0070C0"/>
      <name val="Calibri"/>
      <family val="2"/>
      <scheme val="minor"/>
    </font>
    <font>
      <b/>
      <sz val="9"/>
      <color theme="1"/>
      <name val="Arial"/>
      <family val="2"/>
    </font>
  </fonts>
  <fills count="4">
    <fill>
      <patternFill patternType="none"/>
    </fill>
    <fill>
      <patternFill patternType="gray125"/>
    </fill>
    <fill>
      <patternFill patternType="solid">
        <fgColor rgb="FFFFC000"/>
        <bgColor indexed="64"/>
      </patternFill>
    </fill>
    <fill>
      <patternFill patternType="solid">
        <fgColor theme="0"/>
        <bgColor indexed="64"/>
      </patternFill>
    </fill>
  </fills>
  <borders count="22">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auto="1"/>
      </top>
      <bottom style="medium">
        <color auto="1"/>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s>
  <cellStyleXfs count="2">
    <xf numFmtId="0" fontId="0" fillId="0" borderId="0"/>
    <xf numFmtId="0" fontId="5" fillId="0" borderId="0"/>
  </cellStyleXfs>
  <cellXfs count="62">
    <xf numFmtId="0" fontId="0" fillId="0" borderId="0" xfId="0"/>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0" fillId="0" borderId="5" xfId="0" applyBorder="1"/>
    <xf numFmtId="0" fontId="0" fillId="0" borderId="5" xfId="0" applyBorder="1" applyAlignment="1">
      <alignment horizontal="left"/>
    </xf>
    <xf numFmtId="1" fontId="0" fillId="0" borderId="5" xfId="0" applyNumberFormat="1" applyBorder="1"/>
    <xf numFmtId="164" fontId="0" fillId="0" borderId="6" xfId="0" applyNumberFormat="1" applyBorder="1"/>
    <xf numFmtId="164" fontId="0" fillId="0" borderId="5" xfId="0" applyNumberFormat="1" applyBorder="1"/>
    <xf numFmtId="0" fontId="0" fillId="0" borderId="7" xfId="0" applyBorder="1"/>
    <xf numFmtId="0" fontId="0" fillId="0" borderId="5" xfId="0" applyBorder="1" applyAlignment="1">
      <alignment horizontal="right"/>
    </xf>
    <xf numFmtId="0" fontId="0" fillId="0" borderId="8" xfId="0" applyBorder="1"/>
    <xf numFmtId="0" fontId="0" fillId="0" borderId="9" xfId="0" applyBorder="1"/>
    <xf numFmtId="0" fontId="0" fillId="0" borderId="10" xfId="0" applyBorder="1" applyAlignment="1">
      <alignment horizontal="right"/>
    </xf>
    <xf numFmtId="0" fontId="0" fillId="0" borderId="10" xfId="0" applyBorder="1"/>
    <xf numFmtId="1" fontId="0" fillId="0" borderId="10" xfId="0" applyNumberFormat="1" applyBorder="1"/>
    <xf numFmtId="164" fontId="0" fillId="0" borderId="11" xfId="0" applyNumberFormat="1" applyBorder="1"/>
    <xf numFmtId="164" fontId="2" fillId="0" borderId="12" xfId="0" applyNumberFormat="1" applyFont="1" applyBorder="1" applyAlignment="1">
      <alignment horizontal="right" vertical="center"/>
    </xf>
    <xf numFmtId="0" fontId="6" fillId="2" borderId="15" xfId="1" applyFont="1" applyFill="1" applyBorder="1" applyAlignment="1">
      <alignment horizontal="center" vertical="center" wrapText="1"/>
    </xf>
    <xf numFmtId="0" fontId="0" fillId="0" borderId="4" xfId="0" applyBorder="1"/>
    <xf numFmtId="164" fontId="0" fillId="0" borderId="2" xfId="0" applyNumberFormat="1" applyBorder="1"/>
    <xf numFmtId="164" fontId="0" fillId="0" borderId="16" xfId="0" applyNumberFormat="1" applyBorder="1"/>
    <xf numFmtId="0" fontId="0" fillId="3" borderId="0" xfId="0" applyFill="1"/>
    <xf numFmtId="0" fontId="2" fillId="3" borderId="0" xfId="0" applyFont="1" applyFill="1"/>
    <xf numFmtId="164" fontId="2" fillId="3" borderId="12" xfId="0" applyNumberFormat="1" applyFont="1" applyFill="1" applyBorder="1"/>
    <xf numFmtId="0" fontId="3" fillId="3" borderId="0" xfId="0" applyFont="1" applyFill="1" applyAlignment="1">
      <alignment vertical="center"/>
    </xf>
    <xf numFmtId="164" fontId="2" fillId="3" borderId="12" xfId="0" applyNumberFormat="1" applyFont="1" applyFill="1" applyBorder="1" applyAlignment="1">
      <alignment horizontal="right" vertical="center"/>
    </xf>
    <xf numFmtId="0" fontId="3" fillId="3" borderId="0" xfId="0" applyFont="1" applyFill="1" applyAlignment="1">
      <alignment horizontal="left" vertical="center"/>
    </xf>
    <xf numFmtId="0" fontId="0" fillId="3" borderId="0" xfId="0" applyFill="1" applyAlignment="1">
      <alignment horizontal="left"/>
    </xf>
    <xf numFmtId="44" fontId="2" fillId="3" borderId="12" xfId="0" applyNumberFormat="1" applyFont="1" applyFill="1" applyBorder="1" applyAlignment="1">
      <alignment horizontal="right" vertical="center"/>
    </xf>
    <xf numFmtId="0" fontId="0" fillId="0" borderId="17" xfId="0" applyBorder="1"/>
    <xf numFmtId="0" fontId="0" fillId="0" borderId="18" xfId="0" applyBorder="1"/>
    <xf numFmtId="0" fontId="0" fillId="0" borderId="18" xfId="0" applyBorder="1" applyAlignment="1">
      <alignment horizontal="left"/>
    </xf>
    <xf numFmtId="1" fontId="0" fillId="0" borderId="18" xfId="0" applyNumberFormat="1" applyBorder="1"/>
    <xf numFmtId="164" fontId="0" fillId="0" borderId="18" xfId="0" applyNumberFormat="1" applyBorder="1"/>
    <xf numFmtId="164" fontId="0" fillId="0" borderId="19" xfId="0" applyNumberFormat="1" applyBorder="1"/>
    <xf numFmtId="164" fontId="0" fillId="0" borderId="20" xfId="0" applyNumberFormat="1" applyBorder="1"/>
    <xf numFmtId="164" fontId="0" fillId="0" borderId="21" xfId="0" applyNumberFormat="1" applyBorder="1"/>
    <xf numFmtId="0" fontId="1" fillId="3" borderId="0" xfId="0" applyFont="1" applyFill="1"/>
    <xf numFmtId="0" fontId="9" fillId="3" borderId="0" xfId="0" applyFont="1" applyFill="1"/>
    <xf numFmtId="164" fontId="2" fillId="3" borderId="0" xfId="0" applyNumberFormat="1" applyFont="1" applyFill="1" applyBorder="1"/>
    <xf numFmtId="0" fontId="2" fillId="3" borderId="0" xfId="0" applyFont="1" applyFill="1" applyBorder="1" applyAlignment="1">
      <alignment horizontal="center" vertical="center" wrapText="1"/>
    </xf>
    <xf numFmtId="0" fontId="3" fillId="2" borderId="15" xfId="0" applyFont="1" applyFill="1" applyBorder="1" applyAlignment="1">
      <alignment horizontal="center" vertical="center" wrapText="1"/>
    </xf>
    <xf numFmtId="0" fontId="3" fillId="2" borderId="13" xfId="0" applyFont="1" applyFill="1" applyBorder="1" applyAlignment="1">
      <alignment horizontal="center" vertical="center"/>
    </xf>
    <xf numFmtId="0" fontId="3" fillId="2" borderId="14" xfId="0" applyFont="1" applyFill="1" applyBorder="1" applyAlignment="1">
      <alignment horizontal="center" vertical="center"/>
    </xf>
    <xf numFmtId="0" fontId="3" fillId="2" borderId="15" xfId="0" applyFont="1" applyFill="1" applyBorder="1" applyAlignment="1">
      <alignment horizontal="center" vertic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3" fillId="2" borderId="13" xfId="0" applyFont="1" applyFill="1" applyBorder="1" applyAlignment="1">
      <alignment horizontal="center" vertical="center" wrapText="1"/>
    </xf>
    <xf numFmtId="0" fontId="3" fillId="2" borderId="14" xfId="0" applyFont="1" applyFill="1" applyBorder="1" applyAlignment="1">
      <alignment horizontal="center" vertical="center" wrapText="1"/>
    </xf>
    <xf numFmtId="0" fontId="3" fillId="2" borderId="15"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3" borderId="0" xfId="0" applyFont="1" applyFill="1" applyAlignment="1">
      <alignment horizontal="left" vertical="top" wrapText="1"/>
    </xf>
    <xf numFmtId="164" fontId="0" fillId="0" borderId="18" xfId="0" applyNumberFormat="1" applyBorder="1" applyProtection="1">
      <protection locked="0"/>
    </xf>
    <xf numFmtId="164" fontId="0" fillId="0" borderId="6" xfId="0" applyNumberFormat="1" applyBorder="1" applyProtection="1">
      <protection locked="0"/>
    </xf>
    <xf numFmtId="164" fontId="0" fillId="0" borderId="5" xfId="0" applyNumberFormat="1" applyBorder="1" applyProtection="1">
      <protection locked="0"/>
    </xf>
    <xf numFmtId="164" fontId="0" fillId="0" borderId="11" xfId="0" applyNumberFormat="1" applyBorder="1" applyProtection="1">
      <protection locked="0"/>
    </xf>
    <xf numFmtId="164" fontId="0" fillId="0" borderId="2" xfId="0" applyNumberFormat="1" applyBorder="1" applyProtection="1">
      <protection locked="0"/>
    </xf>
  </cellXfs>
  <cellStyles count="2">
    <cellStyle name="Normal" xfId="0" builtinId="0"/>
    <cellStyle name="Normal 5" xfId="1" xr:uid="{F0056876-D950-4BEE-9247-349ADE7D7063}"/>
  </cellStyles>
  <dxfs count="3">
    <dxf>
      <font>
        <color theme="0"/>
      </font>
    </dxf>
    <dxf>
      <font>
        <color theme="0"/>
      </font>
    </dxf>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A3249F-AA0A-4C72-AF9E-EEB17B88DB10}">
  <dimension ref="A1:R342"/>
  <sheetViews>
    <sheetView tabSelected="1" zoomScaleNormal="100" workbookViewId="0">
      <selection activeCell="I204" sqref="I204"/>
    </sheetView>
  </sheetViews>
  <sheetFormatPr baseColWidth="10" defaultRowHeight="15" x14ac:dyDescent="0.25"/>
  <cols>
    <col min="1" max="1" width="13" style="23" customWidth="1"/>
    <col min="2" max="2" width="9.140625" customWidth="1"/>
    <col min="3" max="3" width="16.28515625" customWidth="1"/>
    <col min="4" max="4" width="87" bestFit="1" customWidth="1"/>
    <col min="5" max="5" width="13.7109375" customWidth="1"/>
    <col min="6" max="7" width="14.85546875" customWidth="1"/>
    <col min="8" max="8" width="22.28515625" customWidth="1"/>
    <col min="9" max="9" width="66.85546875" style="23" customWidth="1"/>
    <col min="10" max="18" width="11.42578125" style="23"/>
  </cols>
  <sheetData>
    <row r="1" spans="2:9" s="23" customFormat="1" ht="15.75" thickBot="1" x14ac:dyDescent="0.3"/>
    <row r="2" spans="2:9" ht="98.25" customHeight="1" thickBot="1" x14ac:dyDescent="0.3">
      <c r="B2" s="1" t="s">
        <v>0</v>
      </c>
      <c r="C2" s="2" t="s">
        <v>1</v>
      </c>
      <c r="D2" s="2" t="s">
        <v>2</v>
      </c>
      <c r="E2" s="3" t="s">
        <v>3</v>
      </c>
      <c r="F2" s="2" t="s">
        <v>4</v>
      </c>
      <c r="G2" s="4" t="s">
        <v>5</v>
      </c>
      <c r="H2" s="43" t="s">
        <v>6</v>
      </c>
    </row>
    <row r="3" spans="2:9" x14ac:dyDescent="0.25">
      <c r="B3" s="31">
        <v>1</v>
      </c>
      <c r="C3" s="32">
        <v>570300</v>
      </c>
      <c r="D3" s="33" t="s">
        <v>7</v>
      </c>
      <c r="E3" s="34">
        <v>165</v>
      </c>
      <c r="F3" s="35">
        <v>0.13</v>
      </c>
      <c r="G3" s="57"/>
      <c r="H3" s="36">
        <f>ROUND(G3*E3,2)</f>
        <v>0</v>
      </c>
      <c r="I3" s="39" t="str">
        <f>IF(G3&gt;F3,"ERROR: EL PRECIO UNITARIO OFERTADO SIN IVA ES SUPERIOR AL PRECIO MÁXIMO UNITARIO SIN IVA"," ")</f>
        <v xml:space="preserve"> </v>
      </c>
    </row>
    <row r="4" spans="2:9" x14ac:dyDescent="0.25">
      <c r="B4" s="10">
        <v>2</v>
      </c>
      <c r="C4" s="5">
        <v>604274</v>
      </c>
      <c r="D4" s="6" t="s">
        <v>8</v>
      </c>
      <c r="E4" s="7">
        <v>371.8</v>
      </c>
      <c r="F4" s="8">
        <v>2.02</v>
      </c>
      <c r="G4" s="58"/>
      <c r="H4" s="37">
        <f t="shared" ref="H4:H67" si="0">ROUND(G4*E4,2)</f>
        <v>0</v>
      </c>
      <c r="I4" s="39" t="str">
        <f t="shared" ref="I4:I67" si="1">IF(G4&gt;F4,"ERROR: EL PRECIO UNITARIO OFERTADO SIN IVA ES SUPERIOR AL PRECIO MÁXIMO UNITARIO SIN IVA"," ")</f>
        <v xml:space="preserve"> </v>
      </c>
    </row>
    <row r="5" spans="2:9" x14ac:dyDescent="0.25">
      <c r="B5" s="10">
        <v>3</v>
      </c>
      <c r="C5" s="5">
        <v>627900</v>
      </c>
      <c r="D5" s="6" t="s">
        <v>9</v>
      </c>
      <c r="E5" s="7">
        <v>119.9</v>
      </c>
      <c r="F5" s="8">
        <v>2.02</v>
      </c>
      <c r="G5" s="58"/>
      <c r="H5" s="37">
        <f t="shared" si="0"/>
        <v>0</v>
      </c>
      <c r="I5" s="39" t="str">
        <f t="shared" si="1"/>
        <v xml:space="preserve"> </v>
      </c>
    </row>
    <row r="6" spans="2:9" x14ac:dyDescent="0.25">
      <c r="B6" s="10">
        <v>4</v>
      </c>
      <c r="C6" s="5">
        <v>7951208</v>
      </c>
      <c r="D6" s="6" t="s">
        <v>10</v>
      </c>
      <c r="E6" s="7">
        <v>224.4</v>
      </c>
      <c r="F6" s="8">
        <v>2.02</v>
      </c>
      <c r="G6" s="58"/>
      <c r="H6" s="37">
        <f t="shared" si="0"/>
        <v>0</v>
      </c>
      <c r="I6" s="39" t="str">
        <f t="shared" si="1"/>
        <v xml:space="preserve"> </v>
      </c>
    </row>
    <row r="7" spans="2:9" x14ac:dyDescent="0.25">
      <c r="B7" s="10">
        <v>5</v>
      </c>
      <c r="C7" s="5">
        <v>4784462</v>
      </c>
      <c r="D7" s="6" t="s">
        <v>11</v>
      </c>
      <c r="E7" s="7">
        <v>111.10000000000001</v>
      </c>
      <c r="F7" s="8">
        <v>2.02</v>
      </c>
      <c r="G7" s="58"/>
      <c r="H7" s="37">
        <f t="shared" si="0"/>
        <v>0</v>
      </c>
      <c r="I7" s="39" t="str">
        <f t="shared" si="1"/>
        <v xml:space="preserve"> </v>
      </c>
    </row>
    <row r="8" spans="2:9" x14ac:dyDescent="0.25">
      <c r="B8" s="10">
        <v>6</v>
      </c>
      <c r="C8" s="5">
        <v>10304144</v>
      </c>
      <c r="D8" s="6" t="s">
        <v>12</v>
      </c>
      <c r="E8" s="7">
        <v>772.2</v>
      </c>
      <c r="F8" s="8">
        <v>3.53</v>
      </c>
      <c r="G8" s="58"/>
      <c r="H8" s="37">
        <f t="shared" si="0"/>
        <v>0</v>
      </c>
      <c r="I8" s="39" t="str">
        <f t="shared" si="1"/>
        <v xml:space="preserve"> </v>
      </c>
    </row>
    <row r="9" spans="2:9" x14ac:dyDescent="0.25">
      <c r="B9" s="10">
        <v>7</v>
      </c>
      <c r="C9" s="5">
        <v>210152</v>
      </c>
      <c r="D9" s="6" t="s">
        <v>13</v>
      </c>
      <c r="E9" s="7">
        <v>44</v>
      </c>
      <c r="F9" s="8">
        <v>5.7</v>
      </c>
      <c r="G9" s="58"/>
      <c r="H9" s="37">
        <f t="shared" si="0"/>
        <v>0</v>
      </c>
      <c r="I9" s="39" t="str">
        <f t="shared" si="1"/>
        <v xml:space="preserve"> </v>
      </c>
    </row>
    <row r="10" spans="2:9" x14ac:dyDescent="0.25">
      <c r="B10" s="10">
        <v>8</v>
      </c>
      <c r="C10" s="5">
        <v>200009</v>
      </c>
      <c r="D10" s="6" t="s">
        <v>14</v>
      </c>
      <c r="E10" s="7">
        <v>67.100000000000009</v>
      </c>
      <c r="F10" s="8">
        <v>2.25</v>
      </c>
      <c r="G10" s="58"/>
      <c r="H10" s="37">
        <f t="shared" si="0"/>
        <v>0</v>
      </c>
      <c r="I10" s="39" t="str">
        <f t="shared" si="1"/>
        <v xml:space="preserve"> </v>
      </c>
    </row>
    <row r="11" spans="2:9" x14ac:dyDescent="0.25">
      <c r="B11" s="10">
        <v>9</v>
      </c>
      <c r="C11" s="5">
        <v>203185</v>
      </c>
      <c r="D11" s="6" t="s">
        <v>15</v>
      </c>
      <c r="E11" s="7">
        <v>62.7</v>
      </c>
      <c r="F11" s="8">
        <v>2.25</v>
      </c>
      <c r="G11" s="58"/>
      <c r="H11" s="37">
        <f t="shared" si="0"/>
        <v>0</v>
      </c>
      <c r="I11" s="39" t="str">
        <f t="shared" si="1"/>
        <v xml:space="preserve"> </v>
      </c>
    </row>
    <row r="12" spans="2:9" x14ac:dyDescent="0.25">
      <c r="B12" s="10">
        <v>10</v>
      </c>
      <c r="C12" s="5">
        <v>203024</v>
      </c>
      <c r="D12" s="6" t="s">
        <v>16</v>
      </c>
      <c r="E12" s="7">
        <v>50.6</v>
      </c>
      <c r="F12" s="8">
        <v>2.38</v>
      </c>
      <c r="G12" s="58"/>
      <c r="H12" s="37">
        <f t="shared" si="0"/>
        <v>0</v>
      </c>
      <c r="I12" s="39" t="str">
        <f t="shared" si="1"/>
        <v xml:space="preserve"> </v>
      </c>
    </row>
    <row r="13" spans="2:9" x14ac:dyDescent="0.25">
      <c r="B13" s="10">
        <v>11</v>
      </c>
      <c r="C13" s="5">
        <v>711000</v>
      </c>
      <c r="D13" s="6" t="s">
        <v>17</v>
      </c>
      <c r="E13" s="7">
        <v>106.7</v>
      </c>
      <c r="F13" s="8">
        <v>1.02</v>
      </c>
      <c r="G13" s="58"/>
      <c r="H13" s="37">
        <f t="shared" si="0"/>
        <v>0</v>
      </c>
      <c r="I13" s="39" t="str">
        <f t="shared" si="1"/>
        <v xml:space="preserve"> </v>
      </c>
    </row>
    <row r="14" spans="2:9" x14ac:dyDescent="0.25">
      <c r="B14" s="10">
        <v>12</v>
      </c>
      <c r="C14" s="5">
        <v>711048</v>
      </c>
      <c r="D14" s="6" t="s">
        <v>18</v>
      </c>
      <c r="E14" s="7">
        <v>108.9</v>
      </c>
      <c r="F14" s="8">
        <v>3.7</v>
      </c>
      <c r="G14" s="58"/>
      <c r="H14" s="37">
        <f t="shared" si="0"/>
        <v>0</v>
      </c>
      <c r="I14" s="39" t="str">
        <f t="shared" si="1"/>
        <v xml:space="preserve"> </v>
      </c>
    </row>
    <row r="15" spans="2:9" x14ac:dyDescent="0.25">
      <c r="B15" s="10">
        <v>13</v>
      </c>
      <c r="C15" s="5">
        <v>6047541</v>
      </c>
      <c r="D15" s="6" t="s">
        <v>19</v>
      </c>
      <c r="E15" s="7">
        <v>176</v>
      </c>
      <c r="F15" s="8">
        <v>2.27</v>
      </c>
      <c r="G15" s="58"/>
      <c r="H15" s="37">
        <f t="shared" si="0"/>
        <v>0</v>
      </c>
      <c r="I15" s="39" t="str">
        <f t="shared" si="1"/>
        <v xml:space="preserve"> </v>
      </c>
    </row>
    <row r="16" spans="2:9" x14ac:dyDescent="0.25">
      <c r="B16" s="10">
        <v>14</v>
      </c>
      <c r="C16" s="5">
        <v>5495193</v>
      </c>
      <c r="D16" s="6" t="s">
        <v>20</v>
      </c>
      <c r="E16" s="7">
        <v>158.4</v>
      </c>
      <c r="F16" s="8">
        <v>2.58</v>
      </c>
      <c r="G16" s="58"/>
      <c r="H16" s="37">
        <f t="shared" si="0"/>
        <v>0</v>
      </c>
      <c r="I16" s="39" t="str">
        <f t="shared" si="1"/>
        <v xml:space="preserve"> </v>
      </c>
    </row>
    <row r="17" spans="2:9" x14ac:dyDescent="0.25">
      <c r="B17" s="10">
        <v>15</v>
      </c>
      <c r="C17" s="5">
        <v>1601620</v>
      </c>
      <c r="D17" s="6" t="s">
        <v>21</v>
      </c>
      <c r="E17" s="7">
        <v>2833.6000000000004</v>
      </c>
      <c r="F17" s="8">
        <v>7.0000000000000007E-2</v>
      </c>
      <c r="G17" s="58"/>
      <c r="H17" s="37">
        <f t="shared" si="0"/>
        <v>0</v>
      </c>
      <c r="I17" s="39" t="str">
        <f t="shared" si="1"/>
        <v xml:space="preserve"> </v>
      </c>
    </row>
    <row r="18" spans="2:9" x14ac:dyDescent="0.25">
      <c r="B18" s="10">
        <v>16</v>
      </c>
      <c r="C18" s="5">
        <v>310029</v>
      </c>
      <c r="D18" s="6" t="s">
        <v>22</v>
      </c>
      <c r="E18" s="7">
        <v>735.90000000000009</v>
      </c>
      <c r="F18" s="8">
        <v>7.0000000000000007E-2</v>
      </c>
      <c r="G18" s="58"/>
      <c r="H18" s="37">
        <f t="shared" si="0"/>
        <v>0</v>
      </c>
      <c r="I18" s="39" t="str">
        <f t="shared" si="1"/>
        <v xml:space="preserve"> </v>
      </c>
    </row>
    <row r="19" spans="2:9" x14ac:dyDescent="0.25">
      <c r="B19" s="10">
        <v>17</v>
      </c>
      <c r="C19" s="5">
        <v>310043</v>
      </c>
      <c r="D19" s="6" t="s">
        <v>23</v>
      </c>
      <c r="E19" s="7">
        <v>215.60000000000002</v>
      </c>
      <c r="F19" s="8">
        <v>7.0000000000000007E-2</v>
      </c>
      <c r="G19" s="58"/>
      <c r="H19" s="37">
        <f t="shared" si="0"/>
        <v>0</v>
      </c>
      <c r="I19" s="39" t="str">
        <f t="shared" si="1"/>
        <v xml:space="preserve"> </v>
      </c>
    </row>
    <row r="20" spans="2:9" x14ac:dyDescent="0.25">
      <c r="B20" s="10">
        <v>18</v>
      </c>
      <c r="C20" s="5">
        <v>4971990</v>
      </c>
      <c r="D20" s="6" t="s">
        <v>24</v>
      </c>
      <c r="E20" s="7">
        <v>6344.8</v>
      </c>
      <c r="F20" s="8">
        <v>0.65</v>
      </c>
      <c r="G20" s="58"/>
      <c r="H20" s="37">
        <f t="shared" si="0"/>
        <v>0</v>
      </c>
      <c r="I20" s="39" t="str">
        <f t="shared" si="1"/>
        <v xml:space="preserve"> </v>
      </c>
    </row>
    <row r="21" spans="2:9" x14ac:dyDescent="0.25">
      <c r="B21" s="10">
        <v>19</v>
      </c>
      <c r="C21" s="5">
        <v>7594591</v>
      </c>
      <c r="D21" s="6" t="s">
        <v>25</v>
      </c>
      <c r="E21" s="7">
        <v>2344.1000000000004</v>
      </c>
      <c r="F21" s="8">
        <v>0.65</v>
      </c>
      <c r="G21" s="58"/>
      <c r="H21" s="37">
        <f t="shared" si="0"/>
        <v>0</v>
      </c>
      <c r="I21" s="39" t="str">
        <f t="shared" si="1"/>
        <v xml:space="preserve"> </v>
      </c>
    </row>
    <row r="22" spans="2:9" x14ac:dyDescent="0.25">
      <c r="B22" s="10">
        <v>20</v>
      </c>
      <c r="C22" s="5">
        <v>3707101</v>
      </c>
      <c r="D22" s="6" t="s">
        <v>26</v>
      </c>
      <c r="E22" s="7">
        <v>1397</v>
      </c>
      <c r="F22" s="8">
        <v>0.65</v>
      </c>
      <c r="G22" s="58"/>
      <c r="H22" s="37">
        <f t="shared" si="0"/>
        <v>0</v>
      </c>
      <c r="I22" s="39" t="str">
        <f t="shared" si="1"/>
        <v xml:space="preserve"> </v>
      </c>
    </row>
    <row r="23" spans="2:9" x14ac:dyDescent="0.25">
      <c r="B23" s="10">
        <v>21</v>
      </c>
      <c r="C23" s="5">
        <v>51053</v>
      </c>
      <c r="D23" s="6" t="s">
        <v>27</v>
      </c>
      <c r="E23" s="7">
        <v>110.00000000000001</v>
      </c>
      <c r="F23" s="8">
        <v>0.78</v>
      </c>
      <c r="G23" s="58"/>
      <c r="H23" s="37">
        <f t="shared" si="0"/>
        <v>0</v>
      </c>
      <c r="I23" s="39" t="str">
        <f t="shared" si="1"/>
        <v xml:space="preserve"> </v>
      </c>
    </row>
    <row r="24" spans="2:9" x14ac:dyDescent="0.25">
      <c r="B24" s="10">
        <v>22</v>
      </c>
      <c r="C24" s="5">
        <v>3046608</v>
      </c>
      <c r="D24" s="6" t="s">
        <v>28</v>
      </c>
      <c r="E24" s="7">
        <v>253.00000000000003</v>
      </c>
      <c r="F24" s="8">
        <v>0.6</v>
      </c>
      <c r="G24" s="58"/>
      <c r="H24" s="37">
        <f t="shared" si="0"/>
        <v>0</v>
      </c>
      <c r="I24" s="39" t="str">
        <f t="shared" si="1"/>
        <v xml:space="preserve"> </v>
      </c>
    </row>
    <row r="25" spans="2:9" x14ac:dyDescent="0.25">
      <c r="B25" s="10">
        <v>23</v>
      </c>
      <c r="C25" s="5">
        <v>6947019</v>
      </c>
      <c r="D25" s="6" t="s">
        <v>29</v>
      </c>
      <c r="E25" s="7">
        <v>18.700000000000003</v>
      </c>
      <c r="F25" s="8">
        <v>79.88</v>
      </c>
      <c r="G25" s="58"/>
      <c r="H25" s="37">
        <f t="shared" si="0"/>
        <v>0</v>
      </c>
      <c r="I25" s="39" t="str">
        <f t="shared" si="1"/>
        <v xml:space="preserve"> </v>
      </c>
    </row>
    <row r="26" spans="2:9" x14ac:dyDescent="0.25">
      <c r="B26" s="10">
        <v>24</v>
      </c>
      <c r="C26" s="5">
        <v>18052933</v>
      </c>
      <c r="D26" s="6" t="s">
        <v>30</v>
      </c>
      <c r="E26" s="7">
        <v>1.1000000000000001</v>
      </c>
      <c r="F26" s="8">
        <v>32.92</v>
      </c>
      <c r="G26" s="58"/>
      <c r="H26" s="37">
        <f t="shared" si="0"/>
        <v>0</v>
      </c>
      <c r="I26" s="39" t="str">
        <f t="shared" si="1"/>
        <v xml:space="preserve"> </v>
      </c>
    </row>
    <row r="27" spans="2:9" x14ac:dyDescent="0.25">
      <c r="B27" s="10">
        <v>25</v>
      </c>
      <c r="C27" s="5">
        <v>16478656</v>
      </c>
      <c r="D27" s="6" t="s">
        <v>31</v>
      </c>
      <c r="E27" s="7">
        <v>1</v>
      </c>
      <c r="F27" s="8">
        <v>32.92</v>
      </c>
      <c r="G27" s="58"/>
      <c r="H27" s="37">
        <f t="shared" si="0"/>
        <v>0</v>
      </c>
      <c r="I27" s="39" t="str">
        <f t="shared" si="1"/>
        <v xml:space="preserve"> </v>
      </c>
    </row>
    <row r="28" spans="2:9" x14ac:dyDescent="0.25">
      <c r="B28" s="10">
        <v>26</v>
      </c>
      <c r="C28" s="5">
        <v>16478667</v>
      </c>
      <c r="D28" s="6" t="s">
        <v>32</v>
      </c>
      <c r="E28" s="7">
        <v>1</v>
      </c>
      <c r="F28" s="8">
        <v>32.92</v>
      </c>
      <c r="G28" s="58"/>
      <c r="H28" s="37">
        <f t="shared" si="0"/>
        <v>0</v>
      </c>
      <c r="I28" s="39" t="str">
        <f t="shared" si="1"/>
        <v xml:space="preserve"> </v>
      </c>
    </row>
    <row r="29" spans="2:9" x14ac:dyDescent="0.25">
      <c r="B29" s="10">
        <v>27</v>
      </c>
      <c r="C29" s="5">
        <v>16478678</v>
      </c>
      <c r="D29" s="6" t="s">
        <v>33</v>
      </c>
      <c r="E29" s="7">
        <v>1</v>
      </c>
      <c r="F29" s="8">
        <v>32.92</v>
      </c>
      <c r="G29" s="58"/>
      <c r="H29" s="37">
        <f t="shared" si="0"/>
        <v>0</v>
      </c>
      <c r="I29" s="39" t="str">
        <f t="shared" si="1"/>
        <v xml:space="preserve"> </v>
      </c>
    </row>
    <row r="30" spans="2:9" x14ac:dyDescent="0.25">
      <c r="B30" s="10">
        <v>28</v>
      </c>
      <c r="C30" s="5">
        <v>16478689</v>
      </c>
      <c r="D30" s="6" t="s">
        <v>34</v>
      </c>
      <c r="E30" s="7">
        <v>1</v>
      </c>
      <c r="F30" s="8">
        <v>32.92</v>
      </c>
      <c r="G30" s="58"/>
      <c r="H30" s="37">
        <f t="shared" si="0"/>
        <v>0</v>
      </c>
      <c r="I30" s="39" t="str">
        <f t="shared" si="1"/>
        <v xml:space="preserve"> </v>
      </c>
    </row>
    <row r="31" spans="2:9" x14ac:dyDescent="0.25">
      <c r="B31" s="10">
        <v>29</v>
      </c>
      <c r="C31" s="5">
        <v>16478691</v>
      </c>
      <c r="D31" s="6" t="s">
        <v>35</v>
      </c>
      <c r="E31" s="7">
        <v>1</v>
      </c>
      <c r="F31" s="8">
        <v>32.92</v>
      </c>
      <c r="G31" s="58"/>
      <c r="H31" s="37">
        <f t="shared" si="0"/>
        <v>0</v>
      </c>
      <c r="I31" s="39" t="str">
        <f t="shared" si="1"/>
        <v xml:space="preserve"> </v>
      </c>
    </row>
    <row r="32" spans="2:9" x14ac:dyDescent="0.25">
      <c r="B32" s="10">
        <v>30</v>
      </c>
      <c r="C32" s="5">
        <v>16478703</v>
      </c>
      <c r="D32" s="6" t="s">
        <v>36</v>
      </c>
      <c r="E32" s="7">
        <v>1.1000000000000001</v>
      </c>
      <c r="F32" s="8">
        <v>32.92</v>
      </c>
      <c r="G32" s="58"/>
      <c r="H32" s="37">
        <f t="shared" si="0"/>
        <v>0</v>
      </c>
      <c r="I32" s="39" t="str">
        <f t="shared" si="1"/>
        <v xml:space="preserve"> </v>
      </c>
    </row>
    <row r="33" spans="2:9" x14ac:dyDescent="0.25">
      <c r="B33" s="10">
        <v>31</v>
      </c>
      <c r="C33" s="5">
        <v>16478714</v>
      </c>
      <c r="D33" s="6" t="s">
        <v>37</v>
      </c>
      <c r="E33" s="7">
        <v>1.1000000000000001</v>
      </c>
      <c r="F33" s="8">
        <v>32.92</v>
      </c>
      <c r="G33" s="58"/>
      <c r="H33" s="37">
        <f t="shared" si="0"/>
        <v>0</v>
      </c>
      <c r="I33" s="39" t="str">
        <f t="shared" si="1"/>
        <v xml:space="preserve"> </v>
      </c>
    </row>
    <row r="34" spans="2:9" x14ac:dyDescent="0.25">
      <c r="B34" s="10">
        <v>32</v>
      </c>
      <c r="C34" s="5">
        <v>8134951</v>
      </c>
      <c r="D34" s="6" t="s">
        <v>38</v>
      </c>
      <c r="E34" s="7">
        <v>1</v>
      </c>
      <c r="F34" s="8">
        <v>3.48</v>
      </c>
      <c r="G34" s="58"/>
      <c r="H34" s="37">
        <f t="shared" si="0"/>
        <v>0</v>
      </c>
      <c r="I34" s="39" t="str">
        <f t="shared" si="1"/>
        <v xml:space="preserve"> </v>
      </c>
    </row>
    <row r="35" spans="2:9" x14ac:dyDescent="0.25">
      <c r="B35" s="10">
        <v>33</v>
      </c>
      <c r="C35" s="5">
        <v>8134962</v>
      </c>
      <c r="D35" s="6" t="s">
        <v>39</v>
      </c>
      <c r="E35" s="7">
        <v>1</v>
      </c>
      <c r="F35" s="8">
        <v>3.48</v>
      </c>
      <c r="G35" s="58"/>
      <c r="H35" s="37">
        <f t="shared" si="0"/>
        <v>0</v>
      </c>
      <c r="I35" s="39" t="str">
        <f t="shared" si="1"/>
        <v xml:space="preserve"> </v>
      </c>
    </row>
    <row r="36" spans="2:9" x14ac:dyDescent="0.25">
      <c r="B36" s="10">
        <v>34</v>
      </c>
      <c r="C36" s="5">
        <v>8134973</v>
      </c>
      <c r="D36" s="6" t="s">
        <v>40</v>
      </c>
      <c r="E36" s="7">
        <v>1</v>
      </c>
      <c r="F36" s="8">
        <v>3.48</v>
      </c>
      <c r="G36" s="58"/>
      <c r="H36" s="37">
        <f t="shared" si="0"/>
        <v>0</v>
      </c>
      <c r="I36" s="39" t="str">
        <f t="shared" si="1"/>
        <v xml:space="preserve"> </v>
      </c>
    </row>
    <row r="37" spans="2:9" x14ac:dyDescent="0.25">
      <c r="B37" s="10">
        <v>35</v>
      </c>
      <c r="C37" s="5">
        <v>8885933</v>
      </c>
      <c r="D37" s="6" t="s">
        <v>41</v>
      </c>
      <c r="E37" s="7">
        <v>1</v>
      </c>
      <c r="F37" s="8">
        <v>3.48</v>
      </c>
      <c r="G37" s="58"/>
      <c r="H37" s="37">
        <f t="shared" si="0"/>
        <v>0</v>
      </c>
      <c r="I37" s="39" t="str">
        <f t="shared" si="1"/>
        <v xml:space="preserve"> </v>
      </c>
    </row>
    <row r="38" spans="2:9" x14ac:dyDescent="0.25">
      <c r="B38" s="10">
        <v>36</v>
      </c>
      <c r="C38" s="5">
        <v>211180</v>
      </c>
      <c r="D38" s="6" t="s">
        <v>42</v>
      </c>
      <c r="E38" s="7">
        <v>28.6</v>
      </c>
      <c r="F38" s="8">
        <v>5.15</v>
      </c>
      <c r="G38" s="58"/>
      <c r="H38" s="37">
        <f t="shared" si="0"/>
        <v>0</v>
      </c>
      <c r="I38" s="39" t="str">
        <f t="shared" si="1"/>
        <v xml:space="preserve"> </v>
      </c>
    </row>
    <row r="39" spans="2:9" x14ac:dyDescent="0.25">
      <c r="B39" s="10">
        <v>37</v>
      </c>
      <c r="C39" s="5">
        <v>340846</v>
      </c>
      <c r="D39" s="6" t="s">
        <v>43</v>
      </c>
      <c r="E39" s="7">
        <v>11</v>
      </c>
      <c r="F39" s="8">
        <v>12.63</v>
      </c>
      <c r="G39" s="58"/>
      <c r="H39" s="37">
        <f t="shared" si="0"/>
        <v>0</v>
      </c>
      <c r="I39" s="39" t="str">
        <f t="shared" si="1"/>
        <v xml:space="preserve"> </v>
      </c>
    </row>
    <row r="40" spans="2:9" x14ac:dyDescent="0.25">
      <c r="B40" s="10">
        <v>38</v>
      </c>
      <c r="C40" s="5">
        <v>6680351</v>
      </c>
      <c r="D40" s="6" t="s">
        <v>44</v>
      </c>
      <c r="E40" s="7">
        <v>11</v>
      </c>
      <c r="F40" s="8">
        <v>11.57</v>
      </c>
      <c r="G40" s="58"/>
      <c r="H40" s="37">
        <f t="shared" si="0"/>
        <v>0</v>
      </c>
      <c r="I40" s="39" t="str">
        <f t="shared" si="1"/>
        <v xml:space="preserve"> </v>
      </c>
    </row>
    <row r="41" spans="2:9" x14ac:dyDescent="0.25">
      <c r="B41" s="10">
        <v>39</v>
      </c>
      <c r="C41" s="5">
        <v>6680431</v>
      </c>
      <c r="D41" s="6" t="s">
        <v>45</v>
      </c>
      <c r="E41" s="7">
        <v>11</v>
      </c>
      <c r="F41" s="8">
        <v>30.95</v>
      </c>
      <c r="G41" s="58"/>
      <c r="H41" s="37">
        <f t="shared" si="0"/>
        <v>0</v>
      </c>
      <c r="I41" s="39" t="str">
        <f t="shared" si="1"/>
        <v xml:space="preserve"> </v>
      </c>
    </row>
    <row r="42" spans="2:9" x14ac:dyDescent="0.25">
      <c r="B42" s="10">
        <v>40</v>
      </c>
      <c r="C42" s="5">
        <v>6680453</v>
      </c>
      <c r="D42" s="6" t="s">
        <v>46</v>
      </c>
      <c r="E42" s="7">
        <v>18.700000000000003</v>
      </c>
      <c r="F42" s="8">
        <v>37.130000000000003</v>
      </c>
      <c r="G42" s="58"/>
      <c r="H42" s="37">
        <f t="shared" si="0"/>
        <v>0</v>
      </c>
      <c r="I42" s="39" t="str">
        <f t="shared" si="1"/>
        <v xml:space="preserve"> </v>
      </c>
    </row>
    <row r="43" spans="2:9" x14ac:dyDescent="0.25">
      <c r="B43" s="10">
        <v>41</v>
      </c>
      <c r="C43" s="5">
        <v>607842</v>
      </c>
      <c r="D43" s="6" t="s">
        <v>47</v>
      </c>
      <c r="E43" s="7">
        <v>148.5</v>
      </c>
      <c r="F43" s="8">
        <v>37.93</v>
      </c>
      <c r="G43" s="58"/>
      <c r="H43" s="37">
        <f t="shared" si="0"/>
        <v>0</v>
      </c>
      <c r="I43" s="39" t="str">
        <f t="shared" si="1"/>
        <v xml:space="preserve"> </v>
      </c>
    </row>
    <row r="44" spans="2:9" x14ac:dyDescent="0.25">
      <c r="B44" s="10">
        <v>42</v>
      </c>
      <c r="C44" s="5">
        <v>5841792</v>
      </c>
      <c r="D44" s="6" t="s">
        <v>48</v>
      </c>
      <c r="E44" s="7">
        <v>68.2</v>
      </c>
      <c r="F44" s="8">
        <v>12.77</v>
      </c>
      <c r="G44" s="58"/>
      <c r="H44" s="37">
        <f t="shared" si="0"/>
        <v>0</v>
      </c>
      <c r="I44" s="39" t="str">
        <f t="shared" si="1"/>
        <v xml:space="preserve"> </v>
      </c>
    </row>
    <row r="45" spans="2:9" x14ac:dyDescent="0.25">
      <c r="B45" s="10">
        <v>43</v>
      </c>
      <c r="C45" s="5">
        <v>243839</v>
      </c>
      <c r="D45" s="6" t="s">
        <v>49</v>
      </c>
      <c r="E45" s="7">
        <v>326.70000000000005</v>
      </c>
      <c r="F45" s="8">
        <v>0.59</v>
      </c>
      <c r="G45" s="58"/>
      <c r="H45" s="37">
        <f t="shared" si="0"/>
        <v>0</v>
      </c>
      <c r="I45" s="39" t="str">
        <f t="shared" si="1"/>
        <v xml:space="preserve"> </v>
      </c>
    </row>
    <row r="46" spans="2:9" x14ac:dyDescent="0.25">
      <c r="B46" s="10">
        <v>44</v>
      </c>
      <c r="C46" s="11" t="s">
        <v>50</v>
      </c>
      <c r="D46" s="6" t="s">
        <v>51</v>
      </c>
      <c r="E46" s="7">
        <v>1.1000000000000001</v>
      </c>
      <c r="F46" s="8">
        <v>4.2300000000000004</v>
      </c>
      <c r="G46" s="58"/>
      <c r="H46" s="37">
        <f t="shared" si="0"/>
        <v>0</v>
      </c>
      <c r="I46" s="39" t="str">
        <f t="shared" si="1"/>
        <v xml:space="preserve"> </v>
      </c>
    </row>
    <row r="47" spans="2:9" x14ac:dyDescent="0.25">
      <c r="B47" s="10">
        <v>45</v>
      </c>
      <c r="C47" s="5">
        <v>6666738</v>
      </c>
      <c r="D47" s="6" t="s">
        <v>52</v>
      </c>
      <c r="E47" s="7">
        <v>12.100000000000001</v>
      </c>
      <c r="F47" s="8">
        <v>2.68</v>
      </c>
      <c r="G47" s="58"/>
      <c r="H47" s="37">
        <f t="shared" si="0"/>
        <v>0</v>
      </c>
      <c r="I47" s="39" t="str">
        <f t="shared" si="1"/>
        <v xml:space="preserve"> </v>
      </c>
    </row>
    <row r="48" spans="2:9" x14ac:dyDescent="0.25">
      <c r="B48" s="10">
        <v>46</v>
      </c>
      <c r="C48" s="5">
        <v>7505672</v>
      </c>
      <c r="D48" s="6" t="s">
        <v>53</v>
      </c>
      <c r="E48" s="7">
        <v>1</v>
      </c>
      <c r="F48" s="8">
        <v>2.94</v>
      </c>
      <c r="G48" s="58"/>
      <c r="H48" s="37">
        <f t="shared" si="0"/>
        <v>0</v>
      </c>
      <c r="I48" s="39" t="str">
        <f t="shared" si="1"/>
        <v xml:space="preserve"> </v>
      </c>
    </row>
    <row r="49" spans="2:9" x14ac:dyDescent="0.25">
      <c r="B49" s="10">
        <v>47</v>
      </c>
      <c r="C49" s="5">
        <v>7505683</v>
      </c>
      <c r="D49" s="6" t="s">
        <v>54</v>
      </c>
      <c r="E49" s="7">
        <v>1</v>
      </c>
      <c r="F49" s="8">
        <v>2.94</v>
      </c>
      <c r="G49" s="58"/>
      <c r="H49" s="37">
        <f t="shared" si="0"/>
        <v>0</v>
      </c>
      <c r="I49" s="39" t="str">
        <f t="shared" si="1"/>
        <v xml:space="preserve"> </v>
      </c>
    </row>
    <row r="50" spans="2:9" x14ac:dyDescent="0.25">
      <c r="B50" s="10">
        <v>48</v>
      </c>
      <c r="C50" s="5">
        <v>7505694</v>
      </c>
      <c r="D50" s="6" t="s">
        <v>55</v>
      </c>
      <c r="E50" s="7">
        <v>1</v>
      </c>
      <c r="F50" s="8">
        <v>2.94</v>
      </c>
      <c r="G50" s="58"/>
      <c r="H50" s="37">
        <f t="shared" si="0"/>
        <v>0</v>
      </c>
      <c r="I50" s="39" t="str">
        <f t="shared" si="1"/>
        <v xml:space="preserve"> </v>
      </c>
    </row>
    <row r="51" spans="2:9" x14ac:dyDescent="0.25">
      <c r="B51" s="10">
        <v>49</v>
      </c>
      <c r="C51" s="5">
        <v>7505706</v>
      </c>
      <c r="D51" s="6" t="s">
        <v>56</v>
      </c>
      <c r="E51" s="7">
        <v>1</v>
      </c>
      <c r="F51" s="8">
        <v>2.94</v>
      </c>
      <c r="G51" s="58"/>
      <c r="H51" s="37">
        <f t="shared" si="0"/>
        <v>0</v>
      </c>
      <c r="I51" s="39" t="str">
        <f t="shared" si="1"/>
        <v xml:space="preserve"> </v>
      </c>
    </row>
    <row r="52" spans="2:9" x14ac:dyDescent="0.25">
      <c r="B52" s="10">
        <v>50</v>
      </c>
      <c r="C52" s="5">
        <v>7505626</v>
      </c>
      <c r="D52" s="6" t="s">
        <v>57</v>
      </c>
      <c r="E52" s="7">
        <v>5</v>
      </c>
      <c r="F52" s="8">
        <v>2.77</v>
      </c>
      <c r="G52" s="58"/>
      <c r="H52" s="37">
        <f t="shared" si="0"/>
        <v>0</v>
      </c>
      <c r="I52" s="39" t="str">
        <f t="shared" si="1"/>
        <v xml:space="preserve"> </v>
      </c>
    </row>
    <row r="53" spans="2:9" x14ac:dyDescent="0.25">
      <c r="B53" s="10">
        <v>51</v>
      </c>
      <c r="C53" s="5">
        <v>7505637</v>
      </c>
      <c r="D53" s="6" t="s">
        <v>58</v>
      </c>
      <c r="E53" s="7">
        <v>1</v>
      </c>
      <c r="F53" s="8">
        <v>2.77</v>
      </c>
      <c r="G53" s="58"/>
      <c r="H53" s="37">
        <f t="shared" si="0"/>
        <v>0</v>
      </c>
      <c r="I53" s="39" t="str">
        <f t="shared" si="1"/>
        <v xml:space="preserve"> </v>
      </c>
    </row>
    <row r="54" spans="2:9" x14ac:dyDescent="0.25">
      <c r="B54" s="10">
        <v>52</v>
      </c>
      <c r="C54" s="5">
        <v>7505659</v>
      </c>
      <c r="D54" s="6" t="s">
        <v>59</v>
      </c>
      <c r="E54" s="7">
        <v>1</v>
      </c>
      <c r="F54" s="8">
        <v>2.77</v>
      </c>
      <c r="G54" s="58"/>
      <c r="H54" s="37">
        <f t="shared" si="0"/>
        <v>0</v>
      </c>
      <c r="I54" s="39" t="str">
        <f t="shared" si="1"/>
        <v xml:space="preserve"> </v>
      </c>
    </row>
    <row r="55" spans="2:9" x14ac:dyDescent="0.25">
      <c r="B55" s="10">
        <v>53</v>
      </c>
      <c r="C55" s="5">
        <v>7505661</v>
      </c>
      <c r="D55" s="6" t="s">
        <v>60</v>
      </c>
      <c r="E55" s="7">
        <v>1</v>
      </c>
      <c r="F55" s="8">
        <v>2.77</v>
      </c>
      <c r="G55" s="58"/>
      <c r="H55" s="37">
        <f t="shared" si="0"/>
        <v>0</v>
      </c>
      <c r="I55" s="39" t="str">
        <f t="shared" si="1"/>
        <v xml:space="preserve"> </v>
      </c>
    </row>
    <row r="56" spans="2:9" x14ac:dyDescent="0.25">
      <c r="B56" s="10">
        <v>54</v>
      </c>
      <c r="C56" s="5">
        <v>15699004</v>
      </c>
      <c r="D56" s="6" t="s">
        <v>61</v>
      </c>
      <c r="E56" s="7">
        <v>5</v>
      </c>
      <c r="F56" s="8">
        <v>20.72</v>
      </c>
      <c r="G56" s="58"/>
      <c r="H56" s="37">
        <f t="shared" si="0"/>
        <v>0</v>
      </c>
      <c r="I56" s="39" t="str">
        <f t="shared" si="1"/>
        <v xml:space="preserve"> </v>
      </c>
    </row>
    <row r="57" spans="2:9" x14ac:dyDescent="0.25">
      <c r="B57" s="10">
        <v>55</v>
      </c>
      <c r="C57" s="5">
        <v>15270151</v>
      </c>
      <c r="D57" s="6" t="s">
        <v>62</v>
      </c>
      <c r="E57" s="7">
        <v>1</v>
      </c>
      <c r="F57" s="8">
        <v>20.72</v>
      </c>
      <c r="G57" s="58"/>
      <c r="H57" s="37">
        <f t="shared" si="0"/>
        <v>0</v>
      </c>
      <c r="I57" s="39" t="str">
        <f t="shared" si="1"/>
        <v xml:space="preserve"> </v>
      </c>
    </row>
    <row r="58" spans="2:9" x14ac:dyDescent="0.25">
      <c r="B58" s="10">
        <v>56</v>
      </c>
      <c r="C58" s="5">
        <v>15408864</v>
      </c>
      <c r="D58" s="6" t="s">
        <v>63</v>
      </c>
      <c r="E58" s="7">
        <v>1</v>
      </c>
      <c r="F58" s="8">
        <v>20.72</v>
      </c>
      <c r="G58" s="58"/>
      <c r="H58" s="37">
        <f t="shared" si="0"/>
        <v>0</v>
      </c>
      <c r="I58" s="39" t="str">
        <f t="shared" si="1"/>
        <v xml:space="preserve"> </v>
      </c>
    </row>
    <row r="59" spans="2:9" x14ac:dyDescent="0.25">
      <c r="B59" s="10">
        <v>57</v>
      </c>
      <c r="C59" s="5">
        <v>515400</v>
      </c>
      <c r="D59" s="6" t="s">
        <v>64</v>
      </c>
      <c r="E59" s="7">
        <v>132</v>
      </c>
      <c r="F59" s="8">
        <v>3.68</v>
      </c>
      <c r="G59" s="58"/>
      <c r="H59" s="37">
        <f t="shared" si="0"/>
        <v>0</v>
      </c>
      <c r="I59" s="39" t="str">
        <f t="shared" si="1"/>
        <v xml:space="preserve"> </v>
      </c>
    </row>
    <row r="60" spans="2:9" x14ac:dyDescent="0.25">
      <c r="B60" s="10">
        <v>58</v>
      </c>
      <c r="C60" s="5">
        <v>285105</v>
      </c>
      <c r="D60" s="6" t="s">
        <v>65</v>
      </c>
      <c r="E60" s="7">
        <v>13.200000000000001</v>
      </c>
      <c r="F60" s="8">
        <v>17</v>
      </c>
      <c r="G60" s="58"/>
      <c r="H60" s="37">
        <f t="shared" si="0"/>
        <v>0</v>
      </c>
      <c r="I60" s="39" t="str">
        <f t="shared" si="1"/>
        <v xml:space="preserve"> </v>
      </c>
    </row>
    <row r="61" spans="2:9" x14ac:dyDescent="0.25">
      <c r="B61" s="10">
        <v>59</v>
      </c>
      <c r="C61" s="5">
        <v>287000</v>
      </c>
      <c r="D61" s="6" t="s">
        <v>66</v>
      </c>
      <c r="E61" s="7">
        <v>12.100000000000001</v>
      </c>
      <c r="F61" s="8">
        <v>15.75</v>
      </c>
      <c r="G61" s="58"/>
      <c r="H61" s="37">
        <f t="shared" si="0"/>
        <v>0</v>
      </c>
      <c r="I61" s="39" t="str">
        <f t="shared" si="1"/>
        <v xml:space="preserve"> </v>
      </c>
    </row>
    <row r="62" spans="2:9" x14ac:dyDescent="0.25">
      <c r="B62" s="10">
        <v>60</v>
      </c>
      <c r="C62" s="5">
        <v>622767</v>
      </c>
      <c r="D62" s="6" t="s">
        <v>67</v>
      </c>
      <c r="E62" s="7">
        <v>26.400000000000002</v>
      </c>
      <c r="F62" s="8">
        <v>18.73</v>
      </c>
      <c r="G62" s="58"/>
      <c r="H62" s="37">
        <f t="shared" si="0"/>
        <v>0</v>
      </c>
      <c r="I62" s="39" t="str">
        <f t="shared" si="1"/>
        <v xml:space="preserve"> </v>
      </c>
    </row>
    <row r="63" spans="2:9" x14ac:dyDescent="0.25">
      <c r="B63" s="10">
        <v>61</v>
      </c>
      <c r="C63" s="5">
        <v>620950</v>
      </c>
      <c r="D63" s="6" t="s">
        <v>68</v>
      </c>
      <c r="E63" s="7">
        <v>216.70000000000002</v>
      </c>
      <c r="F63" s="8">
        <v>0.24</v>
      </c>
      <c r="G63" s="58"/>
      <c r="H63" s="37">
        <f t="shared" si="0"/>
        <v>0</v>
      </c>
      <c r="I63" s="39" t="str">
        <f t="shared" si="1"/>
        <v xml:space="preserve"> </v>
      </c>
    </row>
    <row r="64" spans="2:9" x14ac:dyDescent="0.25">
      <c r="B64" s="10">
        <v>62</v>
      </c>
      <c r="C64" s="11" t="s">
        <v>69</v>
      </c>
      <c r="D64" s="6" t="s">
        <v>70</v>
      </c>
      <c r="E64" s="7">
        <v>1.1000000000000001</v>
      </c>
      <c r="F64" s="8">
        <v>58.88</v>
      </c>
      <c r="G64" s="58"/>
      <c r="H64" s="37">
        <f t="shared" si="0"/>
        <v>0</v>
      </c>
      <c r="I64" s="39" t="str">
        <f t="shared" si="1"/>
        <v xml:space="preserve"> </v>
      </c>
    </row>
    <row r="65" spans="2:9" x14ac:dyDescent="0.25">
      <c r="B65" s="10">
        <v>63</v>
      </c>
      <c r="C65" s="5">
        <v>6093090</v>
      </c>
      <c r="D65" s="6" t="s">
        <v>71</v>
      </c>
      <c r="E65" s="7">
        <v>1579.6000000000001</v>
      </c>
      <c r="F65" s="8">
        <v>1.25</v>
      </c>
      <c r="G65" s="58"/>
      <c r="H65" s="37">
        <f t="shared" si="0"/>
        <v>0</v>
      </c>
      <c r="I65" s="39" t="str">
        <f t="shared" si="1"/>
        <v xml:space="preserve"> </v>
      </c>
    </row>
    <row r="66" spans="2:9" x14ac:dyDescent="0.25">
      <c r="B66" s="10">
        <v>64</v>
      </c>
      <c r="C66" s="5">
        <v>705115</v>
      </c>
      <c r="D66" s="6" t="s">
        <v>72</v>
      </c>
      <c r="E66" s="7">
        <v>315.70000000000005</v>
      </c>
      <c r="F66" s="8">
        <v>1.65</v>
      </c>
      <c r="G66" s="58"/>
      <c r="H66" s="37">
        <f t="shared" si="0"/>
        <v>0</v>
      </c>
      <c r="I66" s="39" t="str">
        <f t="shared" si="1"/>
        <v xml:space="preserve"> </v>
      </c>
    </row>
    <row r="67" spans="2:9" x14ac:dyDescent="0.25">
      <c r="B67" s="10">
        <v>65</v>
      </c>
      <c r="C67" s="5">
        <v>6404949</v>
      </c>
      <c r="D67" s="6" t="s">
        <v>73</v>
      </c>
      <c r="E67" s="7">
        <v>686.40000000000009</v>
      </c>
      <c r="F67" s="8">
        <v>1</v>
      </c>
      <c r="G67" s="58"/>
      <c r="H67" s="37">
        <f t="shared" si="0"/>
        <v>0</v>
      </c>
      <c r="I67" s="39" t="str">
        <f t="shared" si="1"/>
        <v xml:space="preserve"> </v>
      </c>
    </row>
    <row r="68" spans="2:9" x14ac:dyDescent="0.25">
      <c r="B68" s="10">
        <v>66</v>
      </c>
      <c r="C68" s="5">
        <v>15702074</v>
      </c>
      <c r="D68" s="6" t="s">
        <v>74</v>
      </c>
      <c r="E68" s="7">
        <v>1</v>
      </c>
      <c r="F68" s="8">
        <v>15.8</v>
      </c>
      <c r="G68" s="58"/>
      <c r="H68" s="37">
        <f t="shared" ref="H68:H131" si="2">ROUND(G68*E68,2)</f>
        <v>0</v>
      </c>
      <c r="I68" s="39" t="str">
        <f t="shared" ref="I68:I131" si="3">IF(G68&gt;F68,"ERROR: EL PRECIO UNITARIO OFERTADO SIN IVA ES SUPERIOR AL PRECIO MÁXIMO UNITARIO SIN IVA"," ")</f>
        <v xml:space="preserve"> </v>
      </c>
    </row>
    <row r="69" spans="2:9" x14ac:dyDescent="0.25">
      <c r="B69" s="10">
        <v>67</v>
      </c>
      <c r="C69" s="5">
        <v>8088734</v>
      </c>
      <c r="D69" s="6" t="s">
        <v>75</v>
      </c>
      <c r="E69" s="7">
        <v>1</v>
      </c>
      <c r="F69" s="8">
        <v>2.85</v>
      </c>
      <c r="G69" s="58"/>
      <c r="H69" s="37">
        <f t="shared" si="2"/>
        <v>0</v>
      </c>
      <c r="I69" s="39" t="str">
        <f t="shared" si="3"/>
        <v xml:space="preserve"> </v>
      </c>
    </row>
    <row r="70" spans="2:9" x14ac:dyDescent="0.25">
      <c r="B70" s="10">
        <v>68</v>
      </c>
      <c r="C70" s="5">
        <v>7156516</v>
      </c>
      <c r="D70" s="6" t="s">
        <v>76</v>
      </c>
      <c r="E70" s="7">
        <v>3.3000000000000003</v>
      </c>
      <c r="F70" s="8">
        <v>6</v>
      </c>
      <c r="G70" s="58"/>
      <c r="H70" s="37">
        <f t="shared" si="2"/>
        <v>0</v>
      </c>
      <c r="I70" s="39" t="str">
        <f t="shared" si="3"/>
        <v xml:space="preserve"> </v>
      </c>
    </row>
    <row r="71" spans="2:9" x14ac:dyDescent="0.25">
      <c r="B71" s="10">
        <v>69</v>
      </c>
      <c r="C71" s="11" t="s">
        <v>77</v>
      </c>
      <c r="D71" s="6" t="s">
        <v>78</v>
      </c>
      <c r="E71" s="7">
        <v>1</v>
      </c>
      <c r="F71" s="8">
        <v>6.52</v>
      </c>
      <c r="G71" s="58"/>
      <c r="H71" s="37">
        <f t="shared" si="2"/>
        <v>0</v>
      </c>
      <c r="I71" s="39" t="str">
        <f t="shared" si="3"/>
        <v xml:space="preserve"> </v>
      </c>
    </row>
    <row r="72" spans="2:9" x14ac:dyDescent="0.25">
      <c r="B72" s="10">
        <v>70</v>
      </c>
      <c r="C72" s="11" t="s">
        <v>79</v>
      </c>
      <c r="D72" s="5" t="s">
        <v>80</v>
      </c>
      <c r="E72" s="7">
        <v>1</v>
      </c>
      <c r="F72" s="8">
        <v>97.15</v>
      </c>
      <c r="G72" s="58"/>
      <c r="H72" s="37">
        <f t="shared" si="2"/>
        <v>0</v>
      </c>
      <c r="I72" s="39" t="str">
        <f t="shared" si="3"/>
        <v xml:space="preserve"> </v>
      </c>
    </row>
    <row r="73" spans="2:9" x14ac:dyDescent="0.25">
      <c r="B73" s="10">
        <v>71</v>
      </c>
      <c r="C73" s="11" t="s">
        <v>81</v>
      </c>
      <c r="D73" s="5" t="s">
        <v>82</v>
      </c>
      <c r="E73" s="7">
        <v>1</v>
      </c>
      <c r="F73" s="8">
        <v>97.15</v>
      </c>
      <c r="G73" s="58"/>
      <c r="H73" s="37">
        <f t="shared" si="2"/>
        <v>0</v>
      </c>
      <c r="I73" s="39" t="str">
        <f t="shared" si="3"/>
        <v xml:space="preserve"> </v>
      </c>
    </row>
    <row r="74" spans="2:9" x14ac:dyDescent="0.25">
      <c r="B74" s="10">
        <v>72</v>
      </c>
      <c r="C74" s="11" t="s">
        <v>83</v>
      </c>
      <c r="D74" s="5" t="s">
        <v>84</v>
      </c>
      <c r="E74" s="7">
        <v>1</v>
      </c>
      <c r="F74" s="8">
        <v>97.15</v>
      </c>
      <c r="G74" s="58"/>
      <c r="H74" s="37">
        <f t="shared" si="2"/>
        <v>0</v>
      </c>
      <c r="I74" s="39" t="str">
        <f t="shared" si="3"/>
        <v xml:space="preserve"> </v>
      </c>
    </row>
    <row r="75" spans="2:9" x14ac:dyDescent="0.25">
      <c r="B75" s="10">
        <v>73</v>
      </c>
      <c r="C75" s="5">
        <v>3350480</v>
      </c>
      <c r="D75" s="6" t="s">
        <v>85</v>
      </c>
      <c r="E75" s="7">
        <v>22</v>
      </c>
      <c r="F75" s="8">
        <v>14.68</v>
      </c>
      <c r="G75" s="58"/>
      <c r="H75" s="37">
        <f t="shared" si="2"/>
        <v>0</v>
      </c>
      <c r="I75" s="39" t="str">
        <f t="shared" si="3"/>
        <v xml:space="preserve"> </v>
      </c>
    </row>
    <row r="76" spans="2:9" x14ac:dyDescent="0.25">
      <c r="B76" s="10">
        <v>74</v>
      </c>
      <c r="C76" s="5">
        <v>2214183</v>
      </c>
      <c r="D76" s="6" t="s">
        <v>86</v>
      </c>
      <c r="E76" s="7">
        <v>15.400000000000002</v>
      </c>
      <c r="F76" s="8">
        <v>19.329999999999998</v>
      </c>
      <c r="G76" s="58"/>
      <c r="H76" s="37">
        <f t="shared" si="2"/>
        <v>0</v>
      </c>
      <c r="I76" s="39" t="str">
        <f t="shared" si="3"/>
        <v xml:space="preserve"> </v>
      </c>
    </row>
    <row r="77" spans="2:9" x14ac:dyDescent="0.25">
      <c r="B77" s="10">
        <v>75</v>
      </c>
      <c r="C77" s="5">
        <v>735501</v>
      </c>
      <c r="D77" s="6" t="s">
        <v>87</v>
      </c>
      <c r="E77" s="7">
        <v>19.8</v>
      </c>
      <c r="F77" s="8">
        <v>7.08</v>
      </c>
      <c r="G77" s="58"/>
      <c r="H77" s="37">
        <f t="shared" si="2"/>
        <v>0</v>
      </c>
      <c r="I77" s="39" t="str">
        <f t="shared" si="3"/>
        <v xml:space="preserve"> </v>
      </c>
    </row>
    <row r="78" spans="2:9" x14ac:dyDescent="0.25">
      <c r="B78" s="10">
        <v>76</v>
      </c>
      <c r="C78" s="5">
        <v>735709</v>
      </c>
      <c r="D78" s="6" t="s">
        <v>88</v>
      </c>
      <c r="E78" s="7">
        <v>312.40000000000003</v>
      </c>
      <c r="F78" s="8">
        <v>19.329999999999998</v>
      </c>
      <c r="G78" s="58"/>
      <c r="H78" s="37">
        <f t="shared" si="2"/>
        <v>0</v>
      </c>
      <c r="I78" s="39" t="str">
        <f t="shared" si="3"/>
        <v xml:space="preserve"> </v>
      </c>
    </row>
    <row r="79" spans="2:9" x14ac:dyDescent="0.25">
      <c r="B79" s="10">
        <v>77</v>
      </c>
      <c r="C79" s="5">
        <v>980472</v>
      </c>
      <c r="D79" s="6" t="s">
        <v>89</v>
      </c>
      <c r="E79" s="7">
        <v>19.8</v>
      </c>
      <c r="F79" s="9">
        <v>5.38</v>
      </c>
      <c r="G79" s="59"/>
      <c r="H79" s="37">
        <f t="shared" si="2"/>
        <v>0</v>
      </c>
      <c r="I79" s="39" t="str">
        <f t="shared" si="3"/>
        <v xml:space="preserve"> </v>
      </c>
    </row>
    <row r="80" spans="2:9" x14ac:dyDescent="0.25">
      <c r="B80" s="10">
        <v>78</v>
      </c>
      <c r="C80" s="5">
        <v>3601724</v>
      </c>
      <c r="D80" s="6" t="s">
        <v>90</v>
      </c>
      <c r="E80" s="7">
        <v>3.3000000000000003</v>
      </c>
      <c r="F80" s="8">
        <v>39.03</v>
      </c>
      <c r="G80" s="58"/>
      <c r="H80" s="37">
        <f t="shared" si="2"/>
        <v>0</v>
      </c>
      <c r="I80" s="39" t="str">
        <f t="shared" si="3"/>
        <v xml:space="preserve"> </v>
      </c>
    </row>
    <row r="81" spans="2:9" x14ac:dyDescent="0.25">
      <c r="B81" s="10">
        <v>79</v>
      </c>
      <c r="C81" s="5">
        <v>14214402</v>
      </c>
      <c r="D81" s="6" t="s">
        <v>91</v>
      </c>
      <c r="E81" s="7">
        <v>22</v>
      </c>
      <c r="F81" s="8">
        <v>15.8</v>
      </c>
      <c r="G81" s="58"/>
      <c r="H81" s="37">
        <f t="shared" si="2"/>
        <v>0</v>
      </c>
      <c r="I81" s="39" t="str">
        <f t="shared" si="3"/>
        <v xml:space="preserve"> </v>
      </c>
    </row>
    <row r="82" spans="2:9" x14ac:dyDescent="0.25">
      <c r="B82" s="10">
        <v>80</v>
      </c>
      <c r="C82" s="5">
        <v>10015355</v>
      </c>
      <c r="D82" s="6" t="s">
        <v>92</v>
      </c>
      <c r="E82" s="7">
        <v>3.3000000000000003</v>
      </c>
      <c r="F82" s="8">
        <v>287.45</v>
      </c>
      <c r="G82" s="58"/>
      <c r="H82" s="37">
        <f t="shared" si="2"/>
        <v>0</v>
      </c>
      <c r="I82" s="39" t="str">
        <f t="shared" si="3"/>
        <v xml:space="preserve"> </v>
      </c>
    </row>
    <row r="83" spans="2:9" x14ac:dyDescent="0.25">
      <c r="B83" s="10">
        <v>81</v>
      </c>
      <c r="C83" s="5">
        <v>6606969</v>
      </c>
      <c r="D83" s="6" t="s">
        <v>93</v>
      </c>
      <c r="E83" s="7">
        <v>16.5</v>
      </c>
      <c r="F83" s="8">
        <v>20.88</v>
      </c>
      <c r="G83" s="58"/>
      <c r="H83" s="37">
        <f t="shared" si="2"/>
        <v>0</v>
      </c>
      <c r="I83" s="39" t="str">
        <f t="shared" si="3"/>
        <v xml:space="preserve"> </v>
      </c>
    </row>
    <row r="84" spans="2:9" x14ac:dyDescent="0.25">
      <c r="B84" s="10">
        <v>82</v>
      </c>
      <c r="C84" s="5">
        <v>2365069</v>
      </c>
      <c r="D84" s="6" t="s">
        <v>94</v>
      </c>
      <c r="E84" s="7">
        <v>52.800000000000004</v>
      </c>
      <c r="F84" s="8">
        <v>12.53</v>
      </c>
      <c r="G84" s="58"/>
      <c r="H84" s="37">
        <f t="shared" si="2"/>
        <v>0</v>
      </c>
      <c r="I84" s="39" t="str">
        <f t="shared" si="3"/>
        <v xml:space="preserve"> </v>
      </c>
    </row>
    <row r="85" spans="2:9" x14ac:dyDescent="0.25">
      <c r="B85" s="10">
        <v>83</v>
      </c>
      <c r="C85" s="5">
        <v>252367</v>
      </c>
      <c r="D85" s="6" t="s">
        <v>95</v>
      </c>
      <c r="E85" s="7">
        <v>177.10000000000002</v>
      </c>
      <c r="F85" s="8">
        <v>9.15</v>
      </c>
      <c r="G85" s="58"/>
      <c r="H85" s="37">
        <f t="shared" si="2"/>
        <v>0</v>
      </c>
      <c r="I85" s="39" t="str">
        <f t="shared" si="3"/>
        <v xml:space="preserve"> </v>
      </c>
    </row>
    <row r="86" spans="2:9" x14ac:dyDescent="0.25">
      <c r="B86" s="10">
        <v>84</v>
      </c>
      <c r="C86" s="5">
        <v>252398</v>
      </c>
      <c r="D86" s="6" t="s">
        <v>96</v>
      </c>
      <c r="E86" s="7">
        <v>85.800000000000011</v>
      </c>
      <c r="F86" s="8">
        <v>9.75</v>
      </c>
      <c r="G86" s="58"/>
      <c r="H86" s="37">
        <f t="shared" si="2"/>
        <v>0</v>
      </c>
      <c r="I86" s="39" t="str">
        <f t="shared" si="3"/>
        <v xml:space="preserve"> </v>
      </c>
    </row>
    <row r="87" spans="2:9" x14ac:dyDescent="0.25">
      <c r="B87" s="10">
        <v>85</v>
      </c>
      <c r="C87" s="5">
        <v>3384630</v>
      </c>
      <c r="D87" s="6" t="s">
        <v>97</v>
      </c>
      <c r="E87" s="7">
        <v>19.8</v>
      </c>
      <c r="F87" s="8">
        <v>9.1199999999999992</v>
      </c>
      <c r="G87" s="58"/>
      <c r="H87" s="37">
        <f t="shared" si="2"/>
        <v>0</v>
      </c>
      <c r="I87" s="39" t="str">
        <f t="shared" si="3"/>
        <v xml:space="preserve"> </v>
      </c>
    </row>
    <row r="88" spans="2:9" x14ac:dyDescent="0.25">
      <c r="B88" s="10">
        <v>86</v>
      </c>
      <c r="C88" s="5">
        <v>5754246</v>
      </c>
      <c r="D88" s="6" t="s">
        <v>98</v>
      </c>
      <c r="E88" s="7">
        <v>1</v>
      </c>
      <c r="F88" s="8">
        <v>11.6</v>
      </c>
      <c r="G88" s="58"/>
      <c r="H88" s="37">
        <f t="shared" si="2"/>
        <v>0</v>
      </c>
      <c r="I88" s="39" t="str">
        <f t="shared" si="3"/>
        <v xml:space="preserve"> </v>
      </c>
    </row>
    <row r="89" spans="2:9" x14ac:dyDescent="0.25">
      <c r="B89" s="10">
        <v>87</v>
      </c>
      <c r="C89" s="5">
        <v>6667435</v>
      </c>
      <c r="D89" s="6" t="s">
        <v>99</v>
      </c>
      <c r="E89" s="7">
        <v>1</v>
      </c>
      <c r="F89" s="8">
        <v>1.45</v>
      </c>
      <c r="G89" s="58"/>
      <c r="H89" s="37">
        <f t="shared" si="2"/>
        <v>0</v>
      </c>
      <c r="I89" s="39" t="str">
        <f t="shared" si="3"/>
        <v xml:space="preserve"> </v>
      </c>
    </row>
    <row r="90" spans="2:9" x14ac:dyDescent="0.25">
      <c r="B90" s="10">
        <v>88</v>
      </c>
      <c r="C90" s="5">
        <v>350209</v>
      </c>
      <c r="D90" s="6" t="s">
        <v>100</v>
      </c>
      <c r="E90" s="7">
        <v>321.20000000000005</v>
      </c>
      <c r="F90" s="8">
        <v>0.75</v>
      </c>
      <c r="G90" s="58"/>
      <c r="H90" s="37">
        <f t="shared" si="2"/>
        <v>0</v>
      </c>
      <c r="I90" s="39" t="str">
        <f t="shared" si="3"/>
        <v xml:space="preserve"> </v>
      </c>
    </row>
    <row r="91" spans="2:9" x14ac:dyDescent="0.25">
      <c r="B91" s="10">
        <v>89</v>
      </c>
      <c r="C91" s="5">
        <v>5622561</v>
      </c>
      <c r="D91" s="6" t="s">
        <v>101</v>
      </c>
      <c r="E91" s="7">
        <v>82.5</v>
      </c>
      <c r="F91" s="8">
        <v>9.4</v>
      </c>
      <c r="G91" s="58"/>
      <c r="H91" s="37">
        <f t="shared" si="2"/>
        <v>0</v>
      </c>
      <c r="I91" s="39" t="str">
        <f t="shared" si="3"/>
        <v xml:space="preserve"> </v>
      </c>
    </row>
    <row r="92" spans="2:9" x14ac:dyDescent="0.25">
      <c r="B92" s="10">
        <v>90</v>
      </c>
      <c r="C92" s="5">
        <v>546244</v>
      </c>
      <c r="D92" s="6" t="s">
        <v>102</v>
      </c>
      <c r="E92" s="7">
        <v>203.50000000000003</v>
      </c>
      <c r="F92" s="8">
        <v>0.98</v>
      </c>
      <c r="G92" s="58"/>
      <c r="H92" s="37">
        <f t="shared" si="2"/>
        <v>0</v>
      </c>
      <c r="I92" s="39" t="str">
        <f t="shared" si="3"/>
        <v xml:space="preserve"> </v>
      </c>
    </row>
    <row r="93" spans="2:9" x14ac:dyDescent="0.25">
      <c r="B93" s="10">
        <v>91</v>
      </c>
      <c r="C93" s="5">
        <v>5455562</v>
      </c>
      <c r="D93" s="6" t="s">
        <v>103</v>
      </c>
      <c r="E93" s="7">
        <v>146.30000000000001</v>
      </c>
      <c r="F93" s="8">
        <v>0.99</v>
      </c>
      <c r="G93" s="58"/>
      <c r="H93" s="37">
        <f t="shared" si="2"/>
        <v>0</v>
      </c>
      <c r="I93" s="39" t="str">
        <f t="shared" si="3"/>
        <v xml:space="preserve"> </v>
      </c>
    </row>
    <row r="94" spans="2:9" x14ac:dyDescent="0.25">
      <c r="B94" s="10">
        <v>92</v>
      </c>
      <c r="C94" s="11" t="s">
        <v>104</v>
      </c>
      <c r="D94" s="6" t="s">
        <v>105</v>
      </c>
      <c r="E94" s="7">
        <v>1</v>
      </c>
      <c r="F94" s="8">
        <v>1.55</v>
      </c>
      <c r="G94" s="58"/>
      <c r="H94" s="37">
        <f t="shared" si="2"/>
        <v>0</v>
      </c>
      <c r="I94" s="39" t="str">
        <f t="shared" si="3"/>
        <v xml:space="preserve"> </v>
      </c>
    </row>
    <row r="95" spans="2:9" x14ac:dyDescent="0.25">
      <c r="B95" s="10">
        <v>93</v>
      </c>
      <c r="C95" s="11" t="s">
        <v>104</v>
      </c>
      <c r="D95" s="6" t="s">
        <v>106</v>
      </c>
      <c r="E95" s="7">
        <v>1</v>
      </c>
      <c r="F95" s="8">
        <v>1.55</v>
      </c>
      <c r="G95" s="58"/>
      <c r="H95" s="37">
        <f t="shared" si="2"/>
        <v>0</v>
      </c>
      <c r="I95" s="39" t="str">
        <f t="shared" si="3"/>
        <v xml:space="preserve"> </v>
      </c>
    </row>
    <row r="96" spans="2:9" x14ac:dyDescent="0.25">
      <c r="B96" s="10">
        <v>94</v>
      </c>
      <c r="C96" s="11" t="s">
        <v>104</v>
      </c>
      <c r="D96" s="6" t="s">
        <v>107</v>
      </c>
      <c r="E96" s="7">
        <v>1</v>
      </c>
      <c r="F96" s="8">
        <v>1.55</v>
      </c>
      <c r="G96" s="58"/>
      <c r="H96" s="37">
        <f t="shared" si="2"/>
        <v>0</v>
      </c>
      <c r="I96" s="39" t="str">
        <f t="shared" si="3"/>
        <v xml:space="preserve"> </v>
      </c>
    </row>
    <row r="97" spans="2:9" x14ac:dyDescent="0.25">
      <c r="B97" s="10">
        <v>95</v>
      </c>
      <c r="C97" s="11" t="s">
        <v>104</v>
      </c>
      <c r="D97" s="6" t="s">
        <v>108</v>
      </c>
      <c r="E97" s="7">
        <v>1</v>
      </c>
      <c r="F97" s="8">
        <v>1.55</v>
      </c>
      <c r="G97" s="58"/>
      <c r="H97" s="37">
        <f t="shared" si="2"/>
        <v>0</v>
      </c>
      <c r="I97" s="39" t="str">
        <f t="shared" si="3"/>
        <v xml:space="preserve"> </v>
      </c>
    </row>
    <row r="98" spans="2:9" x14ac:dyDescent="0.25">
      <c r="B98" s="10">
        <v>96</v>
      </c>
      <c r="C98" s="11">
        <v>6675353</v>
      </c>
      <c r="D98" s="6" t="s">
        <v>109</v>
      </c>
      <c r="E98" s="7">
        <v>1</v>
      </c>
      <c r="F98" s="8">
        <v>4.7699999999999996</v>
      </c>
      <c r="G98" s="58"/>
      <c r="H98" s="37">
        <f t="shared" si="2"/>
        <v>0</v>
      </c>
      <c r="I98" s="39" t="str">
        <f t="shared" si="3"/>
        <v xml:space="preserve"> </v>
      </c>
    </row>
    <row r="99" spans="2:9" x14ac:dyDescent="0.25">
      <c r="B99" s="10">
        <v>97</v>
      </c>
      <c r="C99" s="11">
        <v>6675375</v>
      </c>
      <c r="D99" s="6" t="s">
        <v>110</v>
      </c>
      <c r="E99" s="7">
        <v>1</v>
      </c>
      <c r="F99" s="8">
        <v>4.7699999999999996</v>
      </c>
      <c r="G99" s="58"/>
      <c r="H99" s="37">
        <f t="shared" si="2"/>
        <v>0</v>
      </c>
      <c r="I99" s="39" t="str">
        <f t="shared" si="3"/>
        <v xml:space="preserve"> </v>
      </c>
    </row>
    <row r="100" spans="2:9" x14ac:dyDescent="0.25">
      <c r="B100" s="10">
        <v>98</v>
      </c>
      <c r="C100" s="11">
        <v>6675386</v>
      </c>
      <c r="D100" s="6" t="s">
        <v>111</v>
      </c>
      <c r="E100" s="7">
        <v>1</v>
      </c>
      <c r="F100" s="8">
        <v>4.7699999999999996</v>
      </c>
      <c r="G100" s="58"/>
      <c r="H100" s="37">
        <f t="shared" si="2"/>
        <v>0</v>
      </c>
      <c r="I100" s="39" t="str">
        <f t="shared" si="3"/>
        <v xml:space="preserve"> </v>
      </c>
    </row>
    <row r="101" spans="2:9" x14ac:dyDescent="0.25">
      <c r="B101" s="10">
        <v>99</v>
      </c>
      <c r="C101" s="11">
        <v>6675397</v>
      </c>
      <c r="D101" s="6" t="s">
        <v>112</v>
      </c>
      <c r="E101" s="7">
        <v>1</v>
      </c>
      <c r="F101" s="8">
        <v>4.7699999999999996</v>
      </c>
      <c r="G101" s="58"/>
      <c r="H101" s="37">
        <f t="shared" si="2"/>
        <v>0</v>
      </c>
      <c r="I101" s="39" t="str">
        <f t="shared" si="3"/>
        <v xml:space="preserve"> </v>
      </c>
    </row>
    <row r="102" spans="2:9" x14ac:dyDescent="0.25">
      <c r="B102" s="10">
        <v>100</v>
      </c>
      <c r="C102" s="11">
        <v>8555204</v>
      </c>
      <c r="D102" s="6" t="s">
        <v>113</v>
      </c>
      <c r="E102" s="7">
        <v>1</v>
      </c>
      <c r="F102" s="8">
        <v>16.37</v>
      </c>
      <c r="G102" s="58"/>
      <c r="H102" s="37">
        <f t="shared" si="2"/>
        <v>0</v>
      </c>
      <c r="I102" s="39" t="str">
        <f t="shared" si="3"/>
        <v xml:space="preserve"> </v>
      </c>
    </row>
    <row r="103" spans="2:9" x14ac:dyDescent="0.25">
      <c r="B103" s="10">
        <v>101</v>
      </c>
      <c r="C103" s="5">
        <v>8555215</v>
      </c>
      <c r="D103" s="6" t="s">
        <v>114</v>
      </c>
      <c r="E103" s="7">
        <v>1</v>
      </c>
      <c r="F103" s="8">
        <v>16.37</v>
      </c>
      <c r="G103" s="58"/>
      <c r="H103" s="37">
        <f t="shared" si="2"/>
        <v>0</v>
      </c>
      <c r="I103" s="39" t="str">
        <f t="shared" si="3"/>
        <v xml:space="preserve"> </v>
      </c>
    </row>
    <row r="104" spans="2:9" x14ac:dyDescent="0.25">
      <c r="B104" s="10">
        <v>102</v>
      </c>
      <c r="C104" s="5">
        <v>8555226</v>
      </c>
      <c r="D104" s="6" t="s">
        <v>115</v>
      </c>
      <c r="E104" s="7">
        <v>1</v>
      </c>
      <c r="F104" s="8">
        <v>16.37</v>
      </c>
      <c r="G104" s="58"/>
      <c r="H104" s="37">
        <f t="shared" si="2"/>
        <v>0</v>
      </c>
      <c r="I104" s="39" t="str">
        <f t="shared" si="3"/>
        <v xml:space="preserve"> </v>
      </c>
    </row>
    <row r="105" spans="2:9" x14ac:dyDescent="0.25">
      <c r="B105" s="10">
        <v>103</v>
      </c>
      <c r="C105" s="5">
        <v>16453456</v>
      </c>
      <c r="D105" s="6" t="s">
        <v>116</v>
      </c>
      <c r="E105" s="7">
        <v>1.1000000000000001</v>
      </c>
      <c r="F105" s="8">
        <v>89.9</v>
      </c>
      <c r="G105" s="58"/>
      <c r="H105" s="37">
        <f t="shared" si="2"/>
        <v>0</v>
      </c>
      <c r="I105" s="39" t="str">
        <f t="shared" si="3"/>
        <v xml:space="preserve"> </v>
      </c>
    </row>
    <row r="106" spans="2:9" x14ac:dyDescent="0.25">
      <c r="B106" s="10">
        <v>104</v>
      </c>
      <c r="C106" s="5">
        <v>10763242</v>
      </c>
      <c r="D106" s="6" t="s">
        <v>117</v>
      </c>
      <c r="E106" s="7">
        <v>1.1000000000000001</v>
      </c>
      <c r="F106" s="8">
        <v>89.9</v>
      </c>
      <c r="G106" s="58"/>
      <c r="H106" s="37">
        <f t="shared" si="2"/>
        <v>0</v>
      </c>
      <c r="I106" s="39" t="str">
        <f t="shared" si="3"/>
        <v xml:space="preserve"> </v>
      </c>
    </row>
    <row r="107" spans="2:9" x14ac:dyDescent="0.25">
      <c r="B107" s="10">
        <v>105</v>
      </c>
      <c r="C107" s="5">
        <v>10763253</v>
      </c>
      <c r="D107" s="6" t="s">
        <v>118</v>
      </c>
      <c r="E107" s="7">
        <v>1.1000000000000001</v>
      </c>
      <c r="F107" s="8">
        <v>89.9</v>
      </c>
      <c r="G107" s="58"/>
      <c r="H107" s="37">
        <f t="shared" si="2"/>
        <v>0</v>
      </c>
      <c r="I107" s="39" t="str">
        <f t="shared" si="3"/>
        <v xml:space="preserve"> </v>
      </c>
    </row>
    <row r="108" spans="2:9" x14ac:dyDescent="0.25">
      <c r="B108" s="10">
        <v>106</v>
      </c>
      <c r="C108" s="5">
        <v>10763264</v>
      </c>
      <c r="D108" s="6" t="s">
        <v>119</v>
      </c>
      <c r="E108" s="7">
        <v>1.1000000000000001</v>
      </c>
      <c r="F108" s="8">
        <v>89.9</v>
      </c>
      <c r="G108" s="58"/>
      <c r="H108" s="37">
        <f t="shared" si="2"/>
        <v>0</v>
      </c>
      <c r="I108" s="39" t="str">
        <f t="shared" si="3"/>
        <v xml:space="preserve"> </v>
      </c>
    </row>
    <row r="109" spans="2:9" x14ac:dyDescent="0.25">
      <c r="B109" s="10">
        <v>107</v>
      </c>
      <c r="C109" s="5">
        <v>16453467</v>
      </c>
      <c r="D109" s="6" t="s">
        <v>120</v>
      </c>
      <c r="E109" s="7">
        <v>1.1000000000000001</v>
      </c>
      <c r="F109" s="8">
        <v>89.9</v>
      </c>
      <c r="G109" s="58"/>
      <c r="H109" s="37">
        <f t="shared" si="2"/>
        <v>0</v>
      </c>
      <c r="I109" s="39" t="str">
        <f t="shared" si="3"/>
        <v xml:space="preserve"> </v>
      </c>
    </row>
    <row r="110" spans="2:9" x14ac:dyDescent="0.25">
      <c r="B110" s="10">
        <v>108</v>
      </c>
      <c r="C110" s="5">
        <v>1519232</v>
      </c>
      <c r="D110" s="6" t="s">
        <v>121</v>
      </c>
      <c r="E110" s="7">
        <v>9.9</v>
      </c>
      <c r="F110" s="8">
        <v>14</v>
      </c>
      <c r="G110" s="58"/>
      <c r="H110" s="37">
        <f t="shared" si="2"/>
        <v>0</v>
      </c>
      <c r="I110" s="39" t="str">
        <f t="shared" si="3"/>
        <v xml:space="preserve"> </v>
      </c>
    </row>
    <row r="111" spans="2:9" x14ac:dyDescent="0.25">
      <c r="B111" s="10">
        <v>109</v>
      </c>
      <c r="C111" s="5">
        <v>300006</v>
      </c>
      <c r="D111" s="6" t="s">
        <v>122</v>
      </c>
      <c r="E111" s="7">
        <v>82.5</v>
      </c>
      <c r="F111" s="8">
        <v>5.88</v>
      </c>
      <c r="G111" s="58"/>
      <c r="H111" s="37">
        <f t="shared" si="2"/>
        <v>0</v>
      </c>
      <c r="I111" s="39" t="str">
        <f t="shared" si="3"/>
        <v xml:space="preserve"> </v>
      </c>
    </row>
    <row r="112" spans="2:9" x14ac:dyDescent="0.25">
      <c r="B112" s="10">
        <v>110</v>
      </c>
      <c r="C112" s="5">
        <v>330003</v>
      </c>
      <c r="D112" s="6" t="s">
        <v>123</v>
      </c>
      <c r="E112" s="7">
        <v>891.00000000000011</v>
      </c>
      <c r="F112" s="8">
        <v>0.4</v>
      </c>
      <c r="G112" s="58"/>
      <c r="H112" s="37">
        <f t="shared" si="2"/>
        <v>0</v>
      </c>
      <c r="I112" s="39" t="str">
        <f t="shared" si="3"/>
        <v xml:space="preserve"> </v>
      </c>
    </row>
    <row r="113" spans="2:9" x14ac:dyDescent="0.25">
      <c r="B113" s="10">
        <v>111</v>
      </c>
      <c r="C113" s="5">
        <v>330027</v>
      </c>
      <c r="D113" s="6" t="s">
        <v>124</v>
      </c>
      <c r="E113" s="7">
        <v>261.8</v>
      </c>
      <c r="F113" s="8">
        <v>0.4</v>
      </c>
      <c r="G113" s="58"/>
      <c r="H113" s="37">
        <f t="shared" si="2"/>
        <v>0</v>
      </c>
      <c r="I113" s="39" t="str">
        <f t="shared" si="3"/>
        <v xml:space="preserve"> </v>
      </c>
    </row>
    <row r="114" spans="2:9" x14ac:dyDescent="0.25">
      <c r="B114" s="10">
        <v>112</v>
      </c>
      <c r="C114" s="5">
        <v>1144846</v>
      </c>
      <c r="D114" s="6" t="s">
        <v>125</v>
      </c>
      <c r="E114" s="7">
        <v>282.70000000000005</v>
      </c>
      <c r="F114" s="8">
        <v>0.4</v>
      </c>
      <c r="G114" s="58"/>
      <c r="H114" s="37">
        <f t="shared" si="2"/>
        <v>0</v>
      </c>
      <c r="I114" s="39" t="str">
        <f t="shared" si="3"/>
        <v xml:space="preserve"> </v>
      </c>
    </row>
    <row r="115" spans="2:9" x14ac:dyDescent="0.25">
      <c r="B115" s="10">
        <v>113</v>
      </c>
      <c r="C115" s="5">
        <v>4972755</v>
      </c>
      <c r="D115" s="6" t="s">
        <v>126</v>
      </c>
      <c r="E115" s="7">
        <v>392.70000000000005</v>
      </c>
      <c r="F115" s="8">
        <v>0.4</v>
      </c>
      <c r="G115" s="58"/>
      <c r="H115" s="37">
        <f t="shared" si="2"/>
        <v>0</v>
      </c>
      <c r="I115" s="39" t="str">
        <f t="shared" si="3"/>
        <v xml:space="preserve"> </v>
      </c>
    </row>
    <row r="116" spans="2:9" x14ac:dyDescent="0.25">
      <c r="B116" s="10">
        <v>114</v>
      </c>
      <c r="C116" s="5">
        <v>330089</v>
      </c>
      <c r="D116" s="6" t="s">
        <v>127</v>
      </c>
      <c r="E116" s="7">
        <v>289.3</v>
      </c>
      <c r="F116" s="8">
        <v>0.4</v>
      </c>
      <c r="G116" s="58"/>
      <c r="H116" s="37">
        <f t="shared" si="2"/>
        <v>0</v>
      </c>
      <c r="I116" s="39" t="str">
        <f t="shared" si="3"/>
        <v xml:space="preserve"> </v>
      </c>
    </row>
    <row r="117" spans="2:9" x14ac:dyDescent="0.25">
      <c r="B117" s="10">
        <v>115</v>
      </c>
      <c r="C117" s="5">
        <v>13783024</v>
      </c>
      <c r="D117" s="6" t="s">
        <v>128</v>
      </c>
      <c r="E117" s="7">
        <v>1</v>
      </c>
      <c r="F117" s="8">
        <v>13.88</v>
      </c>
      <c r="G117" s="58"/>
      <c r="H117" s="37">
        <f t="shared" si="2"/>
        <v>0</v>
      </c>
      <c r="I117" s="39" t="str">
        <f t="shared" si="3"/>
        <v xml:space="preserve"> </v>
      </c>
    </row>
    <row r="118" spans="2:9" x14ac:dyDescent="0.25">
      <c r="B118" s="10">
        <v>116</v>
      </c>
      <c r="C118" s="5">
        <v>15270149</v>
      </c>
      <c r="D118" s="6" t="s">
        <v>129</v>
      </c>
      <c r="E118" s="7">
        <v>1</v>
      </c>
      <c r="F118" s="8">
        <v>13.83</v>
      </c>
      <c r="G118" s="58"/>
      <c r="H118" s="37">
        <f t="shared" si="2"/>
        <v>0</v>
      </c>
      <c r="I118" s="39" t="str">
        <f t="shared" si="3"/>
        <v xml:space="preserve"> </v>
      </c>
    </row>
    <row r="119" spans="2:9" x14ac:dyDescent="0.25">
      <c r="B119" s="10">
        <v>117</v>
      </c>
      <c r="C119" s="5">
        <v>15698991</v>
      </c>
      <c r="D119" s="6" t="s">
        <v>130</v>
      </c>
      <c r="E119" s="7">
        <v>1</v>
      </c>
      <c r="F119" s="8">
        <v>13.83</v>
      </c>
      <c r="G119" s="58"/>
      <c r="H119" s="37">
        <f t="shared" si="2"/>
        <v>0</v>
      </c>
      <c r="I119" s="39" t="str">
        <f t="shared" si="3"/>
        <v xml:space="preserve"> </v>
      </c>
    </row>
    <row r="120" spans="2:9" x14ac:dyDescent="0.25">
      <c r="B120" s="10">
        <v>118</v>
      </c>
      <c r="C120" s="5">
        <v>15408875</v>
      </c>
      <c r="D120" s="6" t="s">
        <v>131</v>
      </c>
      <c r="E120" s="7">
        <v>1</v>
      </c>
      <c r="F120" s="8">
        <v>13.83</v>
      </c>
      <c r="G120" s="58"/>
      <c r="H120" s="37">
        <f t="shared" si="2"/>
        <v>0</v>
      </c>
      <c r="I120" s="39" t="str">
        <f t="shared" si="3"/>
        <v xml:space="preserve"> </v>
      </c>
    </row>
    <row r="121" spans="2:9" x14ac:dyDescent="0.25">
      <c r="B121" s="10">
        <v>119</v>
      </c>
      <c r="C121" s="5">
        <v>606105</v>
      </c>
      <c r="D121" s="6" t="s">
        <v>132</v>
      </c>
      <c r="E121" s="7">
        <v>143</v>
      </c>
      <c r="F121" s="8">
        <v>15.43</v>
      </c>
      <c r="G121" s="58"/>
      <c r="H121" s="37">
        <f t="shared" si="2"/>
        <v>0</v>
      </c>
      <c r="I121" s="39" t="str">
        <f t="shared" si="3"/>
        <v xml:space="preserve"> </v>
      </c>
    </row>
    <row r="122" spans="2:9" x14ac:dyDescent="0.25">
      <c r="B122" s="10">
        <v>120</v>
      </c>
      <c r="C122" s="5">
        <v>752768</v>
      </c>
      <c r="D122" s="6" t="s">
        <v>133</v>
      </c>
      <c r="E122" s="7">
        <v>1700</v>
      </c>
      <c r="F122" s="8">
        <v>22.35</v>
      </c>
      <c r="G122" s="58"/>
      <c r="H122" s="37">
        <f t="shared" si="2"/>
        <v>0</v>
      </c>
      <c r="I122" s="39" t="str">
        <f t="shared" si="3"/>
        <v xml:space="preserve"> </v>
      </c>
    </row>
    <row r="123" spans="2:9" x14ac:dyDescent="0.25">
      <c r="B123" s="10">
        <v>121</v>
      </c>
      <c r="C123" s="5">
        <v>1453592</v>
      </c>
      <c r="D123" s="6" t="s">
        <v>134</v>
      </c>
      <c r="E123" s="7">
        <v>70.400000000000006</v>
      </c>
      <c r="F123" s="8">
        <v>4.25</v>
      </c>
      <c r="G123" s="58"/>
      <c r="H123" s="37">
        <f t="shared" si="2"/>
        <v>0</v>
      </c>
      <c r="I123" s="39" t="str">
        <f t="shared" si="3"/>
        <v xml:space="preserve"> </v>
      </c>
    </row>
    <row r="124" spans="2:9" x14ac:dyDescent="0.25">
      <c r="B124" s="10">
        <v>122</v>
      </c>
      <c r="C124" s="5">
        <v>3910389</v>
      </c>
      <c r="D124" s="6" t="s">
        <v>135</v>
      </c>
      <c r="E124" s="7">
        <v>11</v>
      </c>
      <c r="F124" s="8">
        <v>48.35</v>
      </c>
      <c r="G124" s="58"/>
      <c r="H124" s="37">
        <f t="shared" si="2"/>
        <v>0</v>
      </c>
      <c r="I124" s="39" t="str">
        <f t="shared" si="3"/>
        <v xml:space="preserve"> </v>
      </c>
    </row>
    <row r="125" spans="2:9" x14ac:dyDescent="0.25">
      <c r="B125" s="10">
        <v>123</v>
      </c>
      <c r="C125" s="5">
        <v>752492</v>
      </c>
      <c r="D125" s="6" t="s">
        <v>136</v>
      </c>
      <c r="E125" s="7">
        <v>22</v>
      </c>
      <c r="F125" s="8">
        <v>8.1999999999999993</v>
      </c>
      <c r="G125" s="58"/>
      <c r="H125" s="37">
        <f t="shared" si="2"/>
        <v>0</v>
      </c>
      <c r="I125" s="39" t="str">
        <f t="shared" si="3"/>
        <v xml:space="preserve"> </v>
      </c>
    </row>
    <row r="126" spans="2:9" x14ac:dyDescent="0.25">
      <c r="B126" s="10">
        <v>124</v>
      </c>
      <c r="C126" s="5">
        <v>752485</v>
      </c>
      <c r="D126" s="6" t="s">
        <v>137</v>
      </c>
      <c r="E126" s="7">
        <v>350</v>
      </c>
      <c r="F126" s="8">
        <v>20.5</v>
      </c>
      <c r="G126" s="58"/>
      <c r="H126" s="37">
        <f t="shared" si="2"/>
        <v>0</v>
      </c>
      <c r="I126" s="39" t="str">
        <f t="shared" si="3"/>
        <v xml:space="preserve"> </v>
      </c>
    </row>
    <row r="127" spans="2:9" x14ac:dyDescent="0.25">
      <c r="B127" s="10">
        <v>125</v>
      </c>
      <c r="C127" s="5">
        <v>7306776</v>
      </c>
      <c r="D127" s="6" t="s">
        <v>138</v>
      </c>
      <c r="E127" s="7">
        <v>1</v>
      </c>
      <c r="F127" s="8">
        <v>30.92</v>
      </c>
      <c r="G127" s="58"/>
      <c r="H127" s="37">
        <f t="shared" si="2"/>
        <v>0</v>
      </c>
      <c r="I127" s="39" t="str">
        <f t="shared" si="3"/>
        <v xml:space="preserve"> </v>
      </c>
    </row>
    <row r="128" spans="2:9" x14ac:dyDescent="0.25">
      <c r="B128" s="10">
        <v>126</v>
      </c>
      <c r="C128" s="5">
        <v>7306787</v>
      </c>
      <c r="D128" s="6" t="s">
        <v>139</v>
      </c>
      <c r="E128" s="7">
        <v>1</v>
      </c>
      <c r="F128" s="8">
        <v>30.92</v>
      </c>
      <c r="G128" s="58"/>
      <c r="H128" s="37">
        <f t="shared" si="2"/>
        <v>0</v>
      </c>
      <c r="I128" s="39" t="str">
        <f t="shared" si="3"/>
        <v xml:space="preserve"> </v>
      </c>
    </row>
    <row r="129" spans="2:9" x14ac:dyDescent="0.25">
      <c r="B129" s="10">
        <v>127</v>
      </c>
      <c r="C129" s="5">
        <v>7306798</v>
      </c>
      <c r="D129" s="6" t="s">
        <v>140</v>
      </c>
      <c r="E129" s="7">
        <v>1</v>
      </c>
      <c r="F129" s="8">
        <v>30.92</v>
      </c>
      <c r="G129" s="58"/>
      <c r="H129" s="37">
        <f t="shared" si="2"/>
        <v>0</v>
      </c>
      <c r="I129" s="39" t="str">
        <f t="shared" si="3"/>
        <v xml:space="preserve"> </v>
      </c>
    </row>
    <row r="130" spans="2:9" x14ac:dyDescent="0.25">
      <c r="B130" s="10">
        <v>128</v>
      </c>
      <c r="C130" s="5">
        <v>7306801</v>
      </c>
      <c r="D130" s="6" t="s">
        <v>141</v>
      </c>
      <c r="E130" s="7">
        <v>1</v>
      </c>
      <c r="F130" s="8">
        <v>30.92</v>
      </c>
      <c r="G130" s="58"/>
      <c r="H130" s="37">
        <f t="shared" si="2"/>
        <v>0</v>
      </c>
      <c r="I130" s="39" t="str">
        <f t="shared" si="3"/>
        <v xml:space="preserve"> </v>
      </c>
    </row>
    <row r="131" spans="2:9" x14ac:dyDescent="0.25">
      <c r="B131" s="10">
        <v>129</v>
      </c>
      <c r="C131" s="5">
        <v>7306812</v>
      </c>
      <c r="D131" s="6" t="s">
        <v>142</v>
      </c>
      <c r="E131" s="7">
        <v>1</v>
      </c>
      <c r="F131" s="8">
        <v>30.92</v>
      </c>
      <c r="G131" s="58"/>
      <c r="H131" s="37">
        <f t="shared" si="2"/>
        <v>0</v>
      </c>
      <c r="I131" s="39" t="str">
        <f t="shared" si="3"/>
        <v xml:space="preserve"> </v>
      </c>
    </row>
    <row r="132" spans="2:9" x14ac:dyDescent="0.25">
      <c r="B132" s="10">
        <v>130</v>
      </c>
      <c r="C132" s="5">
        <v>500048</v>
      </c>
      <c r="D132" s="6" t="s">
        <v>143</v>
      </c>
      <c r="E132" s="7">
        <v>203.50000000000003</v>
      </c>
      <c r="F132" s="8">
        <v>0.49</v>
      </c>
      <c r="G132" s="58"/>
      <c r="H132" s="37">
        <f t="shared" ref="H132:H195" si="4">ROUND(G132*E132,2)</f>
        <v>0</v>
      </c>
      <c r="I132" s="39" t="str">
        <f t="shared" ref="I132:I195" si="5">IF(G132&gt;F132,"ERROR: EL PRECIO UNITARIO OFERTADO SIN IVA ES SUPERIOR AL PRECIO MÁXIMO UNITARIO SIN IVA"," ")</f>
        <v xml:space="preserve"> </v>
      </c>
    </row>
    <row r="133" spans="2:9" x14ac:dyDescent="0.25">
      <c r="B133" s="10">
        <v>131</v>
      </c>
      <c r="C133" s="5">
        <v>3026724</v>
      </c>
      <c r="D133" s="6" t="s">
        <v>144</v>
      </c>
      <c r="E133" s="7">
        <v>47.300000000000004</v>
      </c>
      <c r="F133" s="8">
        <v>4.0199999999999996</v>
      </c>
      <c r="G133" s="58"/>
      <c r="H133" s="37">
        <f t="shared" si="4"/>
        <v>0</v>
      </c>
      <c r="I133" s="39" t="str">
        <f t="shared" si="5"/>
        <v xml:space="preserve"> </v>
      </c>
    </row>
    <row r="134" spans="2:9" x14ac:dyDescent="0.25">
      <c r="B134" s="10">
        <v>132</v>
      </c>
      <c r="C134" s="5">
        <v>8034263</v>
      </c>
      <c r="D134" s="6" t="s">
        <v>145</v>
      </c>
      <c r="E134" s="7">
        <v>16.5</v>
      </c>
      <c r="F134" s="8">
        <v>7.7</v>
      </c>
      <c r="G134" s="58"/>
      <c r="H134" s="37">
        <f t="shared" si="4"/>
        <v>0</v>
      </c>
      <c r="I134" s="39" t="str">
        <f t="shared" si="5"/>
        <v xml:space="preserve"> </v>
      </c>
    </row>
    <row r="135" spans="2:9" x14ac:dyDescent="0.25">
      <c r="B135" s="10">
        <v>133</v>
      </c>
      <c r="C135" s="5">
        <v>7303068</v>
      </c>
      <c r="D135" s="6" t="s">
        <v>146</v>
      </c>
      <c r="E135" s="7">
        <v>37.400000000000006</v>
      </c>
      <c r="F135" s="8">
        <v>4.0999999999999996</v>
      </c>
      <c r="G135" s="58"/>
      <c r="H135" s="37">
        <f t="shared" si="4"/>
        <v>0</v>
      </c>
      <c r="I135" s="39" t="str">
        <f t="shared" si="5"/>
        <v xml:space="preserve"> </v>
      </c>
    </row>
    <row r="136" spans="2:9" x14ac:dyDescent="0.25">
      <c r="B136" s="10">
        <v>134</v>
      </c>
      <c r="C136" s="5">
        <v>1001613</v>
      </c>
      <c r="D136" s="6" t="s">
        <v>147</v>
      </c>
      <c r="E136" s="7">
        <v>608.30000000000007</v>
      </c>
      <c r="F136" s="8">
        <v>4.33</v>
      </c>
      <c r="G136" s="58"/>
      <c r="H136" s="37">
        <f t="shared" si="4"/>
        <v>0</v>
      </c>
      <c r="I136" s="39" t="str">
        <f t="shared" si="5"/>
        <v xml:space="preserve"> </v>
      </c>
    </row>
    <row r="137" spans="2:9" x14ac:dyDescent="0.25">
      <c r="B137" s="10">
        <v>135</v>
      </c>
      <c r="C137" s="5">
        <v>1001623</v>
      </c>
      <c r="D137" s="6" t="s">
        <v>148</v>
      </c>
      <c r="E137" s="7">
        <v>353.1</v>
      </c>
      <c r="F137" s="8">
        <v>8</v>
      </c>
      <c r="G137" s="58"/>
      <c r="H137" s="37">
        <f t="shared" si="4"/>
        <v>0</v>
      </c>
      <c r="I137" s="39" t="str">
        <f t="shared" si="5"/>
        <v xml:space="preserve"> </v>
      </c>
    </row>
    <row r="138" spans="2:9" x14ac:dyDescent="0.25">
      <c r="B138" s="10">
        <v>136</v>
      </c>
      <c r="C138" s="5">
        <v>7303113</v>
      </c>
      <c r="D138" s="6" t="s">
        <v>149</v>
      </c>
      <c r="E138" s="7">
        <v>79.2</v>
      </c>
      <c r="F138" s="8">
        <v>3.77</v>
      </c>
      <c r="G138" s="58"/>
      <c r="H138" s="37">
        <f t="shared" si="4"/>
        <v>0</v>
      </c>
      <c r="I138" s="39" t="str">
        <f t="shared" si="5"/>
        <v xml:space="preserve"> </v>
      </c>
    </row>
    <row r="139" spans="2:9" x14ac:dyDescent="0.25">
      <c r="B139" s="10">
        <v>137</v>
      </c>
      <c r="C139" s="5">
        <v>2299683</v>
      </c>
      <c r="D139" s="6" t="s">
        <v>150</v>
      </c>
      <c r="E139" s="7">
        <v>62.7</v>
      </c>
      <c r="F139" s="8">
        <v>13.67</v>
      </c>
      <c r="G139" s="58"/>
      <c r="H139" s="37">
        <f t="shared" si="4"/>
        <v>0</v>
      </c>
      <c r="I139" s="39" t="str">
        <f t="shared" si="5"/>
        <v xml:space="preserve"> </v>
      </c>
    </row>
    <row r="140" spans="2:9" x14ac:dyDescent="0.25">
      <c r="B140" s="10">
        <v>138</v>
      </c>
      <c r="C140" s="5">
        <v>8563746</v>
      </c>
      <c r="D140" s="6" t="s">
        <v>151</v>
      </c>
      <c r="E140" s="7">
        <v>42.900000000000006</v>
      </c>
      <c r="F140" s="8">
        <v>13.67</v>
      </c>
      <c r="G140" s="58"/>
      <c r="H140" s="37">
        <f t="shared" si="4"/>
        <v>0</v>
      </c>
      <c r="I140" s="39" t="str">
        <f t="shared" si="5"/>
        <v xml:space="preserve"> </v>
      </c>
    </row>
    <row r="141" spans="2:9" x14ac:dyDescent="0.25">
      <c r="B141" s="10">
        <v>139</v>
      </c>
      <c r="C141" s="5">
        <v>12161952</v>
      </c>
      <c r="D141" s="6" t="s">
        <v>152</v>
      </c>
      <c r="E141" s="7">
        <v>1</v>
      </c>
      <c r="F141" s="8">
        <v>7.25</v>
      </c>
      <c r="G141" s="58"/>
      <c r="H141" s="37">
        <f t="shared" si="4"/>
        <v>0</v>
      </c>
      <c r="I141" s="39" t="str">
        <f t="shared" si="5"/>
        <v xml:space="preserve"> </v>
      </c>
    </row>
    <row r="142" spans="2:9" x14ac:dyDescent="0.25">
      <c r="B142" s="10">
        <v>140</v>
      </c>
      <c r="C142" s="5">
        <v>12159475</v>
      </c>
      <c r="D142" s="6" t="s">
        <v>153</v>
      </c>
      <c r="E142" s="7">
        <v>1</v>
      </c>
      <c r="F142" s="8">
        <v>7.25</v>
      </c>
      <c r="G142" s="58"/>
      <c r="H142" s="37">
        <f t="shared" si="4"/>
        <v>0</v>
      </c>
      <c r="I142" s="39" t="str">
        <f t="shared" si="5"/>
        <v xml:space="preserve"> </v>
      </c>
    </row>
    <row r="143" spans="2:9" x14ac:dyDescent="0.25">
      <c r="B143" s="10">
        <v>141</v>
      </c>
      <c r="C143" s="5">
        <v>12277165</v>
      </c>
      <c r="D143" s="6" t="s">
        <v>154</v>
      </c>
      <c r="E143" s="7">
        <v>1</v>
      </c>
      <c r="F143" s="8">
        <v>7.25</v>
      </c>
      <c r="G143" s="58"/>
      <c r="H143" s="37">
        <f t="shared" si="4"/>
        <v>0</v>
      </c>
      <c r="I143" s="39" t="str">
        <f t="shared" si="5"/>
        <v xml:space="preserve"> </v>
      </c>
    </row>
    <row r="144" spans="2:9" x14ac:dyDescent="0.25">
      <c r="B144" s="10">
        <v>142</v>
      </c>
      <c r="C144" s="5">
        <v>10790609</v>
      </c>
      <c r="D144" s="6" t="s">
        <v>155</v>
      </c>
      <c r="E144" s="7">
        <v>16.5</v>
      </c>
      <c r="F144" s="8">
        <v>17.989999999999998</v>
      </c>
      <c r="G144" s="58"/>
      <c r="H144" s="37">
        <f t="shared" si="4"/>
        <v>0</v>
      </c>
      <c r="I144" s="39" t="str">
        <f t="shared" si="5"/>
        <v xml:space="preserve"> </v>
      </c>
    </row>
    <row r="145" spans="2:9" x14ac:dyDescent="0.25">
      <c r="B145" s="10">
        <v>143</v>
      </c>
      <c r="C145" s="5">
        <v>5939074</v>
      </c>
      <c r="D145" s="6" t="s">
        <v>156</v>
      </c>
      <c r="E145" s="7">
        <v>35.200000000000003</v>
      </c>
      <c r="F145" s="8">
        <v>17.989999999999998</v>
      </c>
      <c r="G145" s="58"/>
      <c r="H145" s="37">
        <f t="shared" si="4"/>
        <v>0</v>
      </c>
      <c r="I145" s="39" t="str">
        <f t="shared" si="5"/>
        <v xml:space="preserve"> </v>
      </c>
    </row>
    <row r="146" spans="2:9" x14ac:dyDescent="0.25">
      <c r="B146" s="10">
        <v>144</v>
      </c>
      <c r="C146" s="5">
        <v>1145194</v>
      </c>
      <c r="D146" s="6" t="s">
        <v>157</v>
      </c>
      <c r="E146" s="7">
        <v>1.1000000000000001</v>
      </c>
      <c r="F146" s="8">
        <v>18</v>
      </c>
      <c r="G146" s="58"/>
      <c r="H146" s="37">
        <f t="shared" si="4"/>
        <v>0</v>
      </c>
      <c r="I146" s="39" t="str">
        <f t="shared" si="5"/>
        <v xml:space="preserve"> </v>
      </c>
    </row>
    <row r="147" spans="2:9" x14ac:dyDescent="0.25">
      <c r="B147" s="10">
        <v>145</v>
      </c>
      <c r="C147" s="5">
        <v>3343339</v>
      </c>
      <c r="D147" s="6" t="s">
        <v>158</v>
      </c>
      <c r="E147" s="7">
        <v>4.4000000000000004</v>
      </c>
      <c r="F147" s="8">
        <v>20.149999999999999</v>
      </c>
      <c r="G147" s="58"/>
      <c r="H147" s="37">
        <f t="shared" si="4"/>
        <v>0</v>
      </c>
      <c r="I147" s="39" t="str">
        <f t="shared" si="5"/>
        <v xml:space="preserve"> </v>
      </c>
    </row>
    <row r="148" spans="2:9" x14ac:dyDescent="0.25">
      <c r="B148" s="10">
        <v>146</v>
      </c>
      <c r="C148" s="5">
        <v>3392479</v>
      </c>
      <c r="D148" s="6" t="s">
        <v>159</v>
      </c>
      <c r="E148" s="7">
        <v>25.3</v>
      </c>
      <c r="F148" s="8">
        <v>22.85</v>
      </c>
      <c r="G148" s="58"/>
      <c r="H148" s="37">
        <f t="shared" si="4"/>
        <v>0</v>
      </c>
      <c r="I148" s="39" t="str">
        <f t="shared" si="5"/>
        <v xml:space="preserve"> </v>
      </c>
    </row>
    <row r="149" spans="2:9" x14ac:dyDescent="0.25">
      <c r="B149" s="10">
        <v>147</v>
      </c>
      <c r="C149" s="11" t="s">
        <v>160</v>
      </c>
      <c r="D149" s="6" t="s">
        <v>161</v>
      </c>
      <c r="E149" s="7">
        <v>27.500000000000004</v>
      </c>
      <c r="F149" s="8">
        <v>94.44</v>
      </c>
      <c r="G149" s="58"/>
      <c r="H149" s="37">
        <f t="shared" si="4"/>
        <v>0</v>
      </c>
      <c r="I149" s="39" t="str">
        <f t="shared" si="5"/>
        <v xml:space="preserve"> </v>
      </c>
    </row>
    <row r="150" spans="2:9" x14ac:dyDescent="0.25">
      <c r="B150" s="10">
        <v>148</v>
      </c>
      <c r="C150" s="11" t="s">
        <v>162</v>
      </c>
      <c r="D150" s="6" t="s">
        <v>163</v>
      </c>
      <c r="E150" s="7">
        <v>1</v>
      </c>
      <c r="F150" s="8">
        <v>13</v>
      </c>
      <c r="G150" s="58"/>
      <c r="H150" s="37">
        <f t="shared" si="4"/>
        <v>0</v>
      </c>
      <c r="I150" s="39" t="str">
        <f t="shared" si="5"/>
        <v xml:space="preserve"> </v>
      </c>
    </row>
    <row r="151" spans="2:9" x14ac:dyDescent="0.25">
      <c r="B151" s="10">
        <v>149</v>
      </c>
      <c r="C151" s="5">
        <v>5829885</v>
      </c>
      <c r="D151" s="6" t="s">
        <v>164</v>
      </c>
      <c r="E151" s="7">
        <v>16.5</v>
      </c>
      <c r="F151" s="8">
        <v>59</v>
      </c>
      <c r="G151" s="58"/>
      <c r="H151" s="37">
        <f t="shared" si="4"/>
        <v>0</v>
      </c>
      <c r="I151" s="39" t="str">
        <f t="shared" si="5"/>
        <v xml:space="preserve"> </v>
      </c>
    </row>
    <row r="152" spans="2:9" x14ac:dyDescent="0.25">
      <c r="B152" s="10">
        <v>150</v>
      </c>
      <c r="C152" s="11">
        <v>18609072</v>
      </c>
      <c r="D152" s="6" t="s">
        <v>165</v>
      </c>
      <c r="E152" s="7">
        <v>1.1000000000000001</v>
      </c>
      <c r="F152" s="8">
        <v>29.87</v>
      </c>
      <c r="G152" s="58"/>
      <c r="H152" s="37">
        <f t="shared" si="4"/>
        <v>0</v>
      </c>
      <c r="I152" s="39" t="str">
        <f t="shared" si="5"/>
        <v xml:space="preserve"> </v>
      </c>
    </row>
    <row r="153" spans="2:9" x14ac:dyDescent="0.25">
      <c r="B153" s="10">
        <v>151</v>
      </c>
      <c r="C153" s="5">
        <v>3399791</v>
      </c>
      <c r="D153" s="6" t="s">
        <v>166</v>
      </c>
      <c r="E153" s="7">
        <v>159.5</v>
      </c>
      <c r="F153" s="8">
        <v>7</v>
      </c>
      <c r="G153" s="58"/>
      <c r="H153" s="37">
        <f t="shared" si="4"/>
        <v>0</v>
      </c>
      <c r="I153" s="39" t="str">
        <f t="shared" si="5"/>
        <v xml:space="preserve"> </v>
      </c>
    </row>
    <row r="154" spans="2:9" x14ac:dyDescent="0.25">
      <c r="B154" s="10">
        <v>152</v>
      </c>
      <c r="C154" s="5">
        <v>7261755</v>
      </c>
      <c r="D154" s="6" t="s">
        <v>167</v>
      </c>
      <c r="E154" s="7">
        <v>178.20000000000002</v>
      </c>
      <c r="F154" s="8">
        <v>0.44</v>
      </c>
      <c r="G154" s="58"/>
      <c r="H154" s="37">
        <f t="shared" si="4"/>
        <v>0</v>
      </c>
      <c r="I154" s="39" t="str">
        <f t="shared" si="5"/>
        <v xml:space="preserve"> </v>
      </c>
    </row>
    <row r="155" spans="2:9" x14ac:dyDescent="0.25">
      <c r="B155" s="10">
        <v>153</v>
      </c>
      <c r="C155" s="5">
        <v>4816566</v>
      </c>
      <c r="D155" s="6" t="s">
        <v>168</v>
      </c>
      <c r="E155" s="7">
        <v>490.6</v>
      </c>
      <c r="F155" s="8">
        <v>0.44</v>
      </c>
      <c r="G155" s="58"/>
      <c r="H155" s="37">
        <f t="shared" si="4"/>
        <v>0</v>
      </c>
      <c r="I155" s="39" t="str">
        <f t="shared" si="5"/>
        <v xml:space="preserve"> </v>
      </c>
    </row>
    <row r="156" spans="2:9" x14ac:dyDescent="0.25">
      <c r="B156" s="10">
        <v>154</v>
      </c>
      <c r="C156" s="5">
        <v>335046</v>
      </c>
      <c r="D156" s="6" t="s">
        <v>169</v>
      </c>
      <c r="E156" s="7">
        <v>117.7</v>
      </c>
      <c r="F156" s="8">
        <v>0.44</v>
      </c>
      <c r="G156" s="58"/>
      <c r="H156" s="37">
        <f t="shared" si="4"/>
        <v>0</v>
      </c>
      <c r="I156" s="39" t="str">
        <f t="shared" si="5"/>
        <v xml:space="preserve"> </v>
      </c>
    </row>
    <row r="157" spans="2:9" x14ac:dyDescent="0.25">
      <c r="B157" s="10">
        <v>155</v>
      </c>
      <c r="C157" s="5">
        <v>325306</v>
      </c>
      <c r="D157" s="6" t="s">
        <v>170</v>
      </c>
      <c r="E157" s="7">
        <v>300.3</v>
      </c>
      <c r="F157" s="8">
        <v>0.43</v>
      </c>
      <c r="G157" s="58"/>
      <c r="H157" s="37">
        <f t="shared" si="4"/>
        <v>0</v>
      </c>
      <c r="I157" s="39" t="str">
        <f t="shared" si="5"/>
        <v xml:space="preserve"> </v>
      </c>
    </row>
    <row r="158" spans="2:9" x14ac:dyDescent="0.25">
      <c r="B158" s="10">
        <v>156</v>
      </c>
      <c r="C158" s="5">
        <v>325337</v>
      </c>
      <c r="D158" s="6" t="s">
        <v>171</v>
      </c>
      <c r="E158" s="7">
        <v>361.90000000000003</v>
      </c>
      <c r="F158" s="8">
        <v>0.43</v>
      </c>
      <c r="G158" s="58"/>
      <c r="H158" s="37">
        <f t="shared" si="4"/>
        <v>0</v>
      </c>
      <c r="I158" s="39" t="str">
        <f t="shared" si="5"/>
        <v xml:space="preserve"> </v>
      </c>
    </row>
    <row r="159" spans="2:9" x14ac:dyDescent="0.25">
      <c r="B159" s="10">
        <v>157</v>
      </c>
      <c r="C159" s="5">
        <v>325344</v>
      </c>
      <c r="D159" s="6" t="s">
        <v>172</v>
      </c>
      <c r="E159" s="7">
        <v>415.8</v>
      </c>
      <c r="F159" s="8">
        <v>0.43</v>
      </c>
      <c r="G159" s="58"/>
      <c r="H159" s="37">
        <f t="shared" si="4"/>
        <v>0</v>
      </c>
      <c r="I159" s="39" t="str">
        <f t="shared" si="5"/>
        <v xml:space="preserve"> </v>
      </c>
    </row>
    <row r="160" spans="2:9" x14ac:dyDescent="0.25">
      <c r="B160" s="10">
        <v>158</v>
      </c>
      <c r="C160" s="5">
        <v>325368</v>
      </c>
      <c r="D160" s="6" t="s">
        <v>173</v>
      </c>
      <c r="E160" s="7">
        <v>108.9</v>
      </c>
      <c r="F160" s="8">
        <v>3.9</v>
      </c>
      <c r="G160" s="58"/>
      <c r="H160" s="37">
        <f t="shared" si="4"/>
        <v>0</v>
      </c>
      <c r="I160" s="39" t="str">
        <f t="shared" si="5"/>
        <v xml:space="preserve"> </v>
      </c>
    </row>
    <row r="161" spans="2:9" x14ac:dyDescent="0.25">
      <c r="B161" s="10">
        <v>159</v>
      </c>
      <c r="C161" s="5">
        <v>5365958</v>
      </c>
      <c r="D161" s="6" t="s">
        <v>174</v>
      </c>
      <c r="E161" s="7">
        <v>4.4000000000000004</v>
      </c>
      <c r="F161" s="8">
        <v>52.3</v>
      </c>
      <c r="G161" s="58"/>
      <c r="H161" s="37">
        <f t="shared" si="4"/>
        <v>0</v>
      </c>
      <c r="I161" s="39" t="str">
        <f t="shared" si="5"/>
        <v xml:space="preserve"> </v>
      </c>
    </row>
    <row r="162" spans="2:9" x14ac:dyDescent="0.25">
      <c r="B162" s="10">
        <v>160</v>
      </c>
      <c r="C162" s="5">
        <v>8026741</v>
      </c>
      <c r="D162" s="6" t="s">
        <v>175</v>
      </c>
      <c r="E162" s="7">
        <v>34.1</v>
      </c>
      <c r="F162" s="8">
        <v>23.35</v>
      </c>
      <c r="G162" s="58"/>
      <c r="H162" s="37">
        <f t="shared" si="4"/>
        <v>0</v>
      </c>
      <c r="I162" s="39" t="str">
        <f t="shared" si="5"/>
        <v xml:space="preserve"> </v>
      </c>
    </row>
    <row r="163" spans="2:9" x14ac:dyDescent="0.25">
      <c r="B163" s="10">
        <v>161</v>
      </c>
      <c r="C163" s="5">
        <v>620828</v>
      </c>
      <c r="D163" s="6" t="s">
        <v>176</v>
      </c>
      <c r="E163" s="7">
        <v>4.4000000000000004</v>
      </c>
      <c r="F163" s="8">
        <v>23.88</v>
      </c>
      <c r="G163" s="58"/>
      <c r="H163" s="37">
        <f t="shared" si="4"/>
        <v>0</v>
      </c>
      <c r="I163" s="39" t="str">
        <f t="shared" si="5"/>
        <v xml:space="preserve"> </v>
      </c>
    </row>
    <row r="164" spans="2:9" x14ac:dyDescent="0.25">
      <c r="B164" s="10">
        <v>162</v>
      </c>
      <c r="C164" s="5">
        <v>5852421</v>
      </c>
      <c r="D164" s="6" t="s">
        <v>177</v>
      </c>
      <c r="E164" s="7">
        <v>18.700000000000003</v>
      </c>
      <c r="F164" s="8">
        <v>11.88</v>
      </c>
      <c r="G164" s="58"/>
      <c r="H164" s="37">
        <f t="shared" si="4"/>
        <v>0</v>
      </c>
      <c r="I164" s="39" t="str">
        <f t="shared" si="5"/>
        <v xml:space="preserve"> </v>
      </c>
    </row>
    <row r="165" spans="2:9" x14ac:dyDescent="0.25">
      <c r="B165" s="10">
        <v>163</v>
      </c>
      <c r="C165" s="5">
        <v>5852430</v>
      </c>
      <c r="D165" s="6" t="s">
        <v>178</v>
      </c>
      <c r="E165" s="7">
        <v>27.500000000000004</v>
      </c>
      <c r="F165" s="8">
        <v>12.55</v>
      </c>
      <c r="G165" s="58"/>
      <c r="H165" s="37">
        <f t="shared" si="4"/>
        <v>0</v>
      </c>
      <c r="I165" s="39" t="str">
        <f t="shared" si="5"/>
        <v xml:space="preserve"> </v>
      </c>
    </row>
    <row r="166" spans="2:9" x14ac:dyDescent="0.25">
      <c r="B166" s="10">
        <v>164</v>
      </c>
      <c r="C166" s="5">
        <v>5852394</v>
      </c>
      <c r="D166" s="6" t="s">
        <v>179</v>
      </c>
      <c r="E166" s="7">
        <v>23.1</v>
      </c>
      <c r="F166" s="8">
        <v>11.88</v>
      </c>
      <c r="G166" s="58"/>
      <c r="H166" s="37">
        <f t="shared" si="4"/>
        <v>0</v>
      </c>
      <c r="I166" s="39" t="str">
        <f t="shared" si="5"/>
        <v xml:space="preserve"> </v>
      </c>
    </row>
    <row r="167" spans="2:9" x14ac:dyDescent="0.25">
      <c r="B167" s="10">
        <v>165</v>
      </c>
      <c r="C167" s="5">
        <v>5852403</v>
      </c>
      <c r="D167" s="6" t="s">
        <v>180</v>
      </c>
      <c r="E167" s="7">
        <v>20.900000000000002</v>
      </c>
      <c r="F167" s="8">
        <v>12.55</v>
      </c>
      <c r="G167" s="58"/>
      <c r="H167" s="37">
        <f t="shared" si="4"/>
        <v>0</v>
      </c>
      <c r="I167" s="39" t="str">
        <f t="shared" si="5"/>
        <v xml:space="preserve"> </v>
      </c>
    </row>
    <row r="168" spans="2:9" x14ac:dyDescent="0.25">
      <c r="B168" s="10">
        <v>166</v>
      </c>
      <c r="C168" s="5">
        <v>235001</v>
      </c>
      <c r="D168" s="6" t="s">
        <v>181</v>
      </c>
      <c r="E168" s="7">
        <v>14.3</v>
      </c>
      <c r="F168" s="8">
        <v>9.42</v>
      </c>
      <c r="G168" s="58"/>
      <c r="H168" s="37">
        <f t="shared" si="4"/>
        <v>0</v>
      </c>
      <c r="I168" s="39" t="str">
        <f t="shared" si="5"/>
        <v xml:space="preserve"> </v>
      </c>
    </row>
    <row r="169" spans="2:9" x14ac:dyDescent="0.25">
      <c r="B169" s="10">
        <v>167</v>
      </c>
      <c r="C169" s="5">
        <v>9215751</v>
      </c>
      <c r="D169" s="6" t="s">
        <v>182</v>
      </c>
      <c r="E169" s="7">
        <v>316.8</v>
      </c>
      <c r="F169" s="8">
        <v>1.45</v>
      </c>
      <c r="G169" s="58"/>
      <c r="H169" s="37">
        <f t="shared" si="4"/>
        <v>0</v>
      </c>
      <c r="I169" s="39" t="str">
        <f t="shared" si="5"/>
        <v xml:space="preserve"> </v>
      </c>
    </row>
    <row r="170" spans="2:9" x14ac:dyDescent="0.25">
      <c r="B170" s="10">
        <v>168</v>
      </c>
      <c r="C170" s="5">
        <v>5622638</v>
      </c>
      <c r="D170" s="6" t="s">
        <v>183</v>
      </c>
      <c r="E170" s="7">
        <v>90.2</v>
      </c>
      <c r="F170" s="8">
        <v>1.45</v>
      </c>
      <c r="G170" s="58"/>
      <c r="H170" s="37">
        <f t="shared" si="4"/>
        <v>0</v>
      </c>
      <c r="I170" s="39" t="str">
        <f t="shared" si="5"/>
        <v xml:space="preserve"> </v>
      </c>
    </row>
    <row r="171" spans="2:9" x14ac:dyDescent="0.25">
      <c r="B171" s="10">
        <v>169</v>
      </c>
      <c r="C171" s="5">
        <v>3387510</v>
      </c>
      <c r="D171" s="6" t="s">
        <v>184</v>
      </c>
      <c r="E171" s="7">
        <v>136.4</v>
      </c>
      <c r="F171" s="8">
        <v>0.55000000000000004</v>
      </c>
      <c r="G171" s="58"/>
      <c r="H171" s="37">
        <f t="shared" si="4"/>
        <v>0</v>
      </c>
      <c r="I171" s="39" t="str">
        <f t="shared" si="5"/>
        <v xml:space="preserve"> </v>
      </c>
    </row>
    <row r="172" spans="2:9" x14ac:dyDescent="0.25">
      <c r="B172" s="10">
        <v>170</v>
      </c>
      <c r="C172" s="5">
        <v>450510</v>
      </c>
      <c r="D172" s="6" t="s">
        <v>185</v>
      </c>
      <c r="E172" s="7">
        <v>69.300000000000011</v>
      </c>
      <c r="F172" s="8">
        <v>1.98</v>
      </c>
      <c r="G172" s="58"/>
      <c r="H172" s="37">
        <f t="shared" si="4"/>
        <v>0</v>
      </c>
      <c r="I172" s="39" t="str">
        <f t="shared" si="5"/>
        <v xml:space="preserve"> </v>
      </c>
    </row>
    <row r="173" spans="2:9" x14ac:dyDescent="0.25">
      <c r="B173" s="10">
        <v>171</v>
      </c>
      <c r="C173" s="11" t="s">
        <v>186</v>
      </c>
      <c r="D173" s="6" t="s">
        <v>187</v>
      </c>
      <c r="E173" s="7">
        <v>1</v>
      </c>
      <c r="F173" s="8">
        <v>93</v>
      </c>
      <c r="G173" s="58"/>
      <c r="H173" s="37">
        <f t="shared" si="4"/>
        <v>0</v>
      </c>
      <c r="I173" s="39" t="str">
        <f t="shared" si="5"/>
        <v xml:space="preserve"> </v>
      </c>
    </row>
    <row r="174" spans="2:9" x14ac:dyDescent="0.25">
      <c r="B174" s="10">
        <v>172</v>
      </c>
      <c r="C174" s="11">
        <v>5797288</v>
      </c>
      <c r="D174" s="5" t="s">
        <v>188</v>
      </c>
      <c r="E174" s="7">
        <v>1</v>
      </c>
      <c r="F174" s="8">
        <v>177</v>
      </c>
      <c r="G174" s="58"/>
      <c r="H174" s="37">
        <f t="shared" si="4"/>
        <v>0</v>
      </c>
      <c r="I174" s="39" t="str">
        <f t="shared" si="5"/>
        <v xml:space="preserve"> </v>
      </c>
    </row>
    <row r="175" spans="2:9" x14ac:dyDescent="0.25">
      <c r="B175" s="10">
        <v>173</v>
      </c>
      <c r="C175" s="11">
        <v>5395154</v>
      </c>
      <c r="D175" s="5" t="s">
        <v>189</v>
      </c>
      <c r="E175" s="7">
        <v>1</v>
      </c>
      <c r="F175" s="8">
        <v>288</v>
      </c>
      <c r="G175" s="58"/>
      <c r="H175" s="37">
        <f t="shared" si="4"/>
        <v>0</v>
      </c>
      <c r="I175" s="39" t="str">
        <f t="shared" si="5"/>
        <v xml:space="preserve"> </v>
      </c>
    </row>
    <row r="176" spans="2:9" x14ac:dyDescent="0.25">
      <c r="B176" s="10">
        <v>174</v>
      </c>
      <c r="C176" s="5">
        <v>5940672</v>
      </c>
      <c r="D176" s="6" t="s">
        <v>190</v>
      </c>
      <c r="E176" s="7">
        <v>1.1000000000000001</v>
      </c>
      <c r="F176" s="8">
        <v>37.53</v>
      </c>
      <c r="G176" s="58"/>
      <c r="H176" s="37">
        <f t="shared" si="4"/>
        <v>0</v>
      </c>
      <c r="I176" s="39" t="str">
        <f t="shared" si="5"/>
        <v xml:space="preserve"> </v>
      </c>
    </row>
    <row r="177" spans="2:9" x14ac:dyDescent="0.25">
      <c r="B177" s="10">
        <v>175</v>
      </c>
      <c r="C177" s="11" t="s">
        <v>191</v>
      </c>
      <c r="D177" s="6" t="s">
        <v>192</v>
      </c>
      <c r="E177" s="7">
        <v>1</v>
      </c>
      <c r="F177" s="8">
        <v>94.67</v>
      </c>
      <c r="G177" s="58"/>
      <c r="H177" s="37">
        <f t="shared" si="4"/>
        <v>0</v>
      </c>
      <c r="I177" s="39" t="str">
        <f t="shared" si="5"/>
        <v xml:space="preserve"> </v>
      </c>
    </row>
    <row r="178" spans="2:9" x14ac:dyDescent="0.25">
      <c r="B178" s="10">
        <v>176</v>
      </c>
      <c r="C178" s="11">
        <v>5796285</v>
      </c>
      <c r="D178" s="5" t="s">
        <v>193</v>
      </c>
      <c r="E178" s="7">
        <v>1</v>
      </c>
      <c r="F178" s="8">
        <v>200.13</v>
      </c>
      <c r="G178" s="58"/>
      <c r="H178" s="37">
        <f t="shared" si="4"/>
        <v>0</v>
      </c>
      <c r="I178" s="39" t="str">
        <f t="shared" si="5"/>
        <v xml:space="preserve"> </v>
      </c>
    </row>
    <row r="179" spans="2:9" x14ac:dyDescent="0.25">
      <c r="B179" s="10">
        <v>177</v>
      </c>
      <c r="C179" s="11">
        <v>5395132</v>
      </c>
      <c r="D179" s="12" t="s">
        <v>194</v>
      </c>
      <c r="E179" s="7">
        <v>1</v>
      </c>
      <c r="F179" s="8">
        <v>299</v>
      </c>
      <c r="G179" s="58"/>
      <c r="H179" s="37">
        <f t="shared" si="4"/>
        <v>0</v>
      </c>
      <c r="I179" s="39" t="str">
        <f t="shared" si="5"/>
        <v xml:space="preserve"> </v>
      </c>
    </row>
    <row r="180" spans="2:9" x14ac:dyDescent="0.25">
      <c r="B180" s="10">
        <v>178</v>
      </c>
      <c r="C180" s="5">
        <v>5940615</v>
      </c>
      <c r="D180" s="6" t="s">
        <v>195</v>
      </c>
      <c r="E180" s="7">
        <v>1.1000000000000001</v>
      </c>
      <c r="F180" s="8">
        <v>55.5</v>
      </c>
      <c r="G180" s="58"/>
      <c r="H180" s="37">
        <f t="shared" si="4"/>
        <v>0</v>
      </c>
      <c r="I180" s="39" t="str">
        <f t="shared" si="5"/>
        <v xml:space="preserve"> </v>
      </c>
    </row>
    <row r="181" spans="2:9" x14ac:dyDescent="0.25">
      <c r="B181" s="10">
        <v>179</v>
      </c>
      <c r="C181" s="11" t="s">
        <v>196</v>
      </c>
      <c r="D181" s="6" t="s">
        <v>197</v>
      </c>
      <c r="E181" s="7">
        <v>1</v>
      </c>
      <c r="F181" s="8">
        <v>98.9</v>
      </c>
      <c r="G181" s="58"/>
      <c r="H181" s="37">
        <f t="shared" si="4"/>
        <v>0</v>
      </c>
      <c r="I181" s="39" t="str">
        <f t="shared" si="5"/>
        <v xml:space="preserve"> </v>
      </c>
    </row>
    <row r="182" spans="2:9" x14ac:dyDescent="0.25">
      <c r="B182" s="10">
        <v>180</v>
      </c>
      <c r="C182" s="11">
        <v>10055289</v>
      </c>
      <c r="D182" s="5" t="s">
        <v>198</v>
      </c>
      <c r="E182" s="7">
        <v>1</v>
      </c>
      <c r="F182" s="8">
        <v>289.12</v>
      </c>
      <c r="G182" s="58"/>
      <c r="H182" s="37">
        <f t="shared" si="4"/>
        <v>0</v>
      </c>
      <c r="I182" s="39" t="str">
        <f t="shared" si="5"/>
        <v xml:space="preserve"> </v>
      </c>
    </row>
    <row r="183" spans="2:9" x14ac:dyDescent="0.25">
      <c r="B183" s="10">
        <v>181</v>
      </c>
      <c r="C183" s="11">
        <v>10055369</v>
      </c>
      <c r="D183" s="5" t="s">
        <v>199</v>
      </c>
      <c r="E183" s="7">
        <v>1</v>
      </c>
      <c r="F183" s="8">
        <v>289.12</v>
      </c>
      <c r="G183" s="58"/>
      <c r="H183" s="37">
        <f t="shared" si="4"/>
        <v>0</v>
      </c>
      <c r="I183" s="39" t="str">
        <f t="shared" si="5"/>
        <v xml:space="preserve"> </v>
      </c>
    </row>
    <row r="184" spans="2:9" x14ac:dyDescent="0.25">
      <c r="B184" s="10">
        <v>182</v>
      </c>
      <c r="C184" s="11">
        <v>10055325</v>
      </c>
      <c r="D184" s="5" t="s">
        <v>200</v>
      </c>
      <c r="E184" s="7">
        <v>1</v>
      </c>
      <c r="F184" s="8">
        <v>289.12</v>
      </c>
      <c r="G184" s="58"/>
      <c r="H184" s="37">
        <f t="shared" si="4"/>
        <v>0</v>
      </c>
      <c r="I184" s="39" t="str">
        <f t="shared" si="5"/>
        <v xml:space="preserve"> </v>
      </c>
    </row>
    <row r="185" spans="2:9" x14ac:dyDescent="0.25">
      <c r="B185" s="10">
        <v>183</v>
      </c>
      <c r="C185" s="11">
        <v>19505376</v>
      </c>
      <c r="D185" s="5" t="s">
        <v>201</v>
      </c>
      <c r="E185" s="7">
        <v>1</v>
      </c>
      <c r="F185" s="8">
        <v>288.87</v>
      </c>
      <c r="G185" s="58"/>
      <c r="H185" s="37">
        <f t="shared" si="4"/>
        <v>0</v>
      </c>
      <c r="I185" s="39" t="str">
        <f t="shared" si="5"/>
        <v xml:space="preserve"> </v>
      </c>
    </row>
    <row r="186" spans="2:9" x14ac:dyDescent="0.25">
      <c r="B186" s="10">
        <v>184</v>
      </c>
      <c r="C186" s="5">
        <v>16877633</v>
      </c>
      <c r="D186" s="6" t="s">
        <v>202</v>
      </c>
      <c r="E186" s="7">
        <v>1.1000000000000001</v>
      </c>
      <c r="F186" s="8">
        <v>86.23</v>
      </c>
      <c r="G186" s="58"/>
      <c r="H186" s="37">
        <f t="shared" si="4"/>
        <v>0</v>
      </c>
      <c r="I186" s="39" t="str">
        <f t="shared" si="5"/>
        <v xml:space="preserve"> </v>
      </c>
    </row>
    <row r="187" spans="2:9" x14ac:dyDescent="0.25">
      <c r="B187" s="10">
        <v>185</v>
      </c>
      <c r="C187" s="11" t="s">
        <v>203</v>
      </c>
      <c r="D187" s="5" t="s">
        <v>204</v>
      </c>
      <c r="E187" s="7">
        <v>1</v>
      </c>
      <c r="F187" s="8">
        <v>98.9</v>
      </c>
      <c r="G187" s="58"/>
      <c r="H187" s="37">
        <f t="shared" si="4"/>
        <v>0</v>
      </c>
      <c r="I187" s="39" t="str">
        <f t="shared" si="5"/>
        <v xml:space="preserve"> </v>
      </c>
    </row>
    <row r="188" spans="2:9" x14ac:dyDescent="0.25">
      <c r="B188" s="10">
        <v>186</v>
      </c>
      <c r="C188" s="11">
        <v>5797814</v>
      </c>
      <c r="D188" s="5" t="s">
        <v>205</v>
      </c>
      <c r="E188" s="7">
        <v>1</v>
      </c>
      <c r="F188" s="8">
        <v>200.13</v>
      </c>
      <c r="G188" s="58"/>
      <c r="H188" s="37">
        <f t="shared" si="4"/>
        <v>0</v>
      </c>
      <c r="I188" s="39" t="str">
        <f t="shared" si="5"/>
        <v xml:space="preserve"> </v>
      </c>
    </row>
    <row r="189" spans="2:9" x14ac:dyDescent="0.25">
      <c r="B189" s="10">
        <v>187</v>
      </c>
      <c r="C189" s="11">
        <v>5395143</v>
      </c>
      <c r="D189" s="5" t="s">
        <v>206</v>
      </c>
      <c r="E189" s="7">
        <v>1</v>
      </c>
      <c r="F189" s="8">
        <v>299</v>
      </c>
      <c r="G189" s="58"/>
      <c r="H189" s="37">
        <f t="shared" si="4"/>
        <v>0</v>
      </c>
      <c r="I189" s="39" t="str">
        <f t="shared" si="5"/>
        <v xml:space="preserve"> </v>
      </c>
    </row>
    <row r="190" spans="2:9" x14ac:dyDescent="0.25">
      <c r="B190" s="10">
        <v>188</v>
      </c>
      <c r="C190" s="5">
        <v>5940648</v>
      </c>
      <c r="D190" s="6" t="s">
        <v>207</v>
      </c>
      <c r="E190" s="7">
        <v>1.1000000000000001</v>
      </c>
      <c r="F190" s="9">
        <v>65</v>
      </c>
      <c r="G190" s="59"/>
      <c r="H190" s="37">
        <f t="shared" si="4"/>
        <v>0</v>
      </c>
      <c r="I190" s="39" t="str">
        <f t="shared" si="5"/>
        <v xml:space="preserve"> </v>
      </c>
    </row>
    <row r="191" spans="2:9" x14ac:dyDescent="0.25">
      <c r="B191" s="10">
        <v>189</v>
      </c>
      <c r="C191" s="11">
        <v>4071249</v>
      </c>
      <c r="D191" s="5" t="s">
        <v>208</v>
      </c>
      <c r="E191" s="7">
        <v>1</v>
      </c>
      <c r="F191" s="9">
        <v>40</v>
      </c>
      <c r="G191" s="59"/>
      <c r="H191" s="37">
        <f t="shared" si="4"/>
        <v>0</v>
      </c>
      <c r="I191" s="39" t="str">
        <f t="shared" si="5"/>
        <v xml:space="preserve"> </v>
      </c>
    </row>
    <row r="192" spans="2:9" x14ac:dyDescent="0.25">
      <c r="B192" s="10">
        <v>190</v>
      </c>
      <c r="C192" s="11">
        <v>4071251</v>
      </c>
      <c r="D192" s="5" t="s">
        <v>209</v>
      </c>
      <c r="E192" s="7">
        <v>1</v>
      </c>
      <c r="F192" s="8">
        <v>16.45</v>
      </c>
      <c r="G192" s="58"/>
      <c r="H192" s="37">
        <f t="shared" si="4"/>
        <v>0</v>
      </c>
      <c r="I192" s="39" t="str">
        <f t="shared" si="5"/>
        <v xml:space="preserve"> </v>
      </c>
    </row>
    <row r="193" spans="2:9" x14ac:dyDescent="0.25">
      <c r="B193" s="10">
        <v>191</v>
      </c>
      <c r="C193" s="11">
        <v>10067246</v>
      </c>
      <c r="D193" s="6" t="s">
        <v>210</v>
      </c>
      <c r="E193" s="7">
        <v>1</v>
      </c>
      <c r="F193" s="8">
        <v>25.05</v>
      </c>
      <c r="G193" s="58"/>
      <c r="H193" s="37">
        <f t="shared" si="4"/>
        <v>0</v>
      </c>
      <c r="I193" s="39" t="str">
        <f t="shared" si="5"/>
        <v xml:space="preserve"> </v>
      </c>
    </row>
    <row r="194" spans="2:9" x14ac:dyDescent="0.25">
      <c r="B194" s="10">
        <v>192</v>
      </c>
      <c r="C194" s="11" t="s">
        <v>211</v>
      </c>
      <c r="D194" s="5" t="s">
        <v>212</v>
      </c>
      <c r="E194" s="7">
        <v>1</v>
      </c>
      <c r="F194" s="8">
        <v>110.25</v>
      </c>
      <c r="G194" s="58"/>
      <c r="H194" s="37">
        <f t="shared" si="4"/>
        <v>0</v>
      </c>
      <c r="I194" s="39" t="str">
        <f t="shared" si="5"/>
        <v xml:space="preserve"> </v>
      </c>
    </row>
    <row r="195" spans="2:9" x14ac:dyDescent="0.25">
      <c r="B195" s="10">
        <v>193</v>
      </c>
      <c r="C195" s="11" t="s">
        <v>213</v>
      </c>
      <c r="D195" s="6" t="s">
        <v>214</v>
      </c>
      <c r="E195" s="7">
        <v>1</v>
      </c>
      <c r="F195" s="8">
        <v>98.9</v>
      </c>
      <c r="G195" s="58"/>
      <c r="H195" s="37">
        <f t="shared" si="4"/>
        <v>0</v>
      </c>
      <c r="I195" s="39" t="str">
        <f t="shared" si="5"/>
        <v xml:space="preserve"> </v>
      </c>
    </row>
    <row r="196" spans="2:9" x14ac:dyDescent="0.25">
      <c r="B196" s="10">
        <v>194</v>
      </c>
      <c r="C196" s="11">
        <v>5795555</v>
      </c>
      <c r="D196" s="5" t="s">
        <v>215</v>
      </c>
      <c r="E196" s="7">
        <v>1</v>
      </c>
      <c r="F196" s="8">
        <v>155</v>
      </c>
      <c r="G196" s="58"/>
      <c r="H196" s="37">
        <f t="shared" ref="H196:H199" si="6">ROUND(G196*E196,2)</f>
        <v>0</v>
      </c>
      <c r="I196" s="39" t="str">
        <f t="shared" ref="I196:I199" si="7">IF(G196&gt;F196,"ERROR: EL PRECIO UNITARIO OFERTADO SIN IVA ES SUPERIOR AL PRECIO MÁXIMO UNITARIO SIN IVA"," ")</f>
        <v xml:space="preserve"> </v>
      </c>
    </row>
    <row r="197" spans="2:9" x14ac:dyDescent="0.25">
      <c r="B197" s="10">
        <v>195</v>
      </c>
      <c r="C197" s="11">
        <v>5395085</v>
      </c>
      <c r="D197" s="5" t="s">
        <v>216</v>
      </c>
      <c r="E197" s="7">
        <v>1</v>
      </c>
      <c r="F197" s="8">
        <v>198.55</v>
      </c>
      <c r="G197" s="58"/>
      <c r="H197" s="37">
        <f t="shared" si="6"/>
        <v>0</v>
      </c>
      <c r="I197" s="39" t="str">
        <f t="shared" si="7"/>
        <v xml:space="preserve"> </v>
      </c>
    </row>
    <row r="198" spans="2:9" x14ac:dyDescent="0.25">
      <c r="B198" s="10">
        <v>196</v>
      </c>
      <c r="C198" s="11">
        <v>5940581</v>
      </c>
      <c r="D198" s="6" t="s">
        <v>217</v>
      </c>
      <c r="E198" s="7">
        <v>1</v>
      </c>
      <c r="F198" s="8">
        <v>38.270000000000003</v>
      </c>
      <c r="G198" s="58"/>
      <c r="H198" s="37">
        <f t="shared" si="6"/>
        <v>0</v>
      </c>
      <c r="I198" s="39" t="str">
        <f t="shared" si="7"/>
        <v xml:space="preserve"> </v>
      </c>
    </row>
    <row r="199" spans="2:9" ht="15.75" thickBot="1" x14ac:dyDescent="0.3">
      <c r="B199" s="13">
        <v>197</v>
      </c>
      <c r="C199" s="14" t="s">
        <v>218</v>
      </c>
      <c r="D199" s="15" t="s">
        <v>219</v>
      </c>
      <c r="E199" s="16">
        <v>1</v>
      </c>
      <c r="F199" s="17">
        <v>23.65</v>
      </c>
      <c r="G199" s="60"/>
      <c r="H199" s="38">
        <f t="shared" si="6"/>
        <v>0</v>
      </c>
      <c r="I199" s="39" t="str">
        <f t="shared" si="7"/>
        <v xml:space="preserve"> </v>
      </c>
    </row>
    <row r="200" spans="2:9" s="23" customFormat="1" ht="9" customHeight="1" thickBot="1" x14ac:dyDescent="0.3"/>
    <row r="201" spans="2:9" s="23" customFormat="1" ht="15.75" thickBot="1" x14ac:dyDescent="0.3">
      <c r="E201" s="26" t="s">
        <v>220</v>
      </c>
      <c r="H201" s="27">
        <f>ROUND((SUM(H3:H199)),2)</f>
        <v>0</v>
      </c>
    </row>
    <row r="202" spans="2:9" s="23" customFormat="1" x14ac:dyDescent="0.25"/>
    <row r="203" spans="2:9" s="23" customFormat="1" ht="15.75" thickBot="1" x14ac:dyDescent="0.3"/>
    <row r="204" spans="2:9" ht="102.75" thickBot="1" x14ac:dyDescent="0.3">
      <c r="B204" s="44" t="s">
        <v>221</v>
      </c>
      <c r="C204" s="45"/>
      <c r="D204" s="46"/>
      <c r="E204" s="4" t="s">
        <v>232</v>
      </c>
      <c r="F204" s="2" t="s">
        <v>222</v>
      </c>
      <c r="G204" s="2" t="s">
        <v>223</v>
      </c>
      <c r="H204" s="19" t="s">
        <v>224</v>
      </c>
    </row>
    <row r="205" spans="2:9" ht="15.75" thickBot="1" x14ac:dyDescent="0.3">
      <c r="B205" s="47" t="s">
        <v>225</v>
      </c>
      <c r="C205" s="48"/>
      <c r="D205" s="49"/>
      <c r="E205" s="20">
        <v>515</v>
      </c>
      <c r="F205" s="21">
        <v>5</v>
      </c>
      <c r="G205" s="61"/>
      <c r="H205" s="22">
        <f t="shared" ref="H205" si="8">G205*E205</f>
        <v>0</v>
      </c>
      <c r="I205" s="39" t="str">
        <f>IF(G205&gt;F205,"ERROR: EL PRECIO UNITARIO OFERTADO POR PORTE SIN IVA ES SUPERIOR AL PRECIO MÁXIMO UNITARIO POR PORTE SIN IVA"," ")</f>
        <v xml:space="preserve"> </v>
      </c>
    </row>
    <row r="206" spans="2:9" s="23" customFormat="1" ht="9" customHeight="1" thickBot="1" x14ac:dyDescent="0.3"/>
    <row r="207" spans="2:9" s="23" customFormat="1" ht="15.75" thickBot="1" x14ac:dyDescent="0.3">
      <c r="E207" s="28" t="s">
        <v>226</v>
      </c>
      <c r="G207" s="29"/>
      <c r="H207" s="30">
        <f>H205</f>
        <v>0</v>
      </c>
    </row>
    <row r="208" spans="2:9" s="23" customFormat="1" ht="15.75" thickBot="1" x14ac:dyDescent="0.3"/>
    <row r="209" spans="2:9" ht="25.5" customHeight="1" thickBot="1" x14ac:dyDescent="0.3">
      <c r="B209" s="23"/>
      <c r="D209" s="50" t="s">
        <v>227</v>
      </c>
      <c r="E209" s="51"/>
      <c r="F209" s="51"/>
      <c r="G209" s="52"/>
      <c r="H209" s="18">
        <f>H207+H201</f>
        <v>0</v>
      </c>
      <c r="I209" s="39" t="str">
        <f>IF(H209&gt;117721.61,"ERROR: EL TOTAL OFERTADO (IVA NO INCLUIDO) (a+b) ES SUPERIOR AL PERMITIDO DE 117.721,61 €"," ")</f>
        <v xml:space="preserve"> </v>
      </c>
    </row>
    <row r="210" spans="2:9" s="23" customFormat="1" ht="15.75" thickBot="1" x14ac:dyDescent="0.3"/>
    <row r="211" spans="2:9" s="23" customFormat="1" ht="15.75" thickBot="1" x14ac:dyDescent="0.3">
      <c r="G211" s="24" t="s">
        <v>228</v>
      </c>
      <c r="H211" s="25">
        <f>ROUND((H209*0.21),2)</f>
        <v>0</v>
      </c>
    </row>
    <row r="212" spans="2:9" s="23" customFormat="1" ht="15" customHeight="1" thickBot="1" x14ac:dyDescent="0.3"/>
    <row r="213" spans="2:9" s="23" customFormat="1" ht="28.5" customHeight="1" thickBot="1" x14ac:dyDescent="0.3">
      <c r="E213" s="53" t="s">
        <v>229</v>
      </c>
      <c r="F213" s="54"/>
      <c r="G213" s="55"/>
      <c r="H213" s="25">
        <f>H209+H211</f>
        <v>0</v>
      </c>
      <c r="I213" s="39" t="str">
        <f>IF(H213&gt;142443.15,"ERROR: EL TOTAL OFERTADO (IVA NO INCLUIDO) ES SUPERIOR AL PERMITIDO DE 142.443,15 €"," ")</f>
        <v xml:space="preserve"> </v>
      </c>
    </row>
    <row r="214" spans="2:9" s="23" customFormat="1" ht="28.5" customHeight="1" x14ac:dyDescent="0.25">
      <c r="E214" s="42"/>
      <c r="F214" s="42"/>
      <c r="G214" s="42"/>
      <c r="H214" s="41"/>
    </row>
    <row r="215" spans="2:9" s="23" customFormat="1" x14ac:dyDescent="0.25"/>
    <row r="216" spans="2:9" s="23" customFormat="1" x14ac:dyDescent="0.25">
      <c r="B216" s="40" t="s">
        <v>233</v>
      </c>
    </row>
    <row r="217" spans="2:9" s="23" customFormat="1" ht="2.25" customHeight="1" x14ac:dyDescent="0.25"/>
    <row r="218" spans="2:9" s="23" customFormat="1" x14ac:dyDescent="0.25">
      <c r="B218" s="24" t="s">
        <v>230</v>
      </c>
      <c r="C218" s="24"/>
      <c r="D218" s="24"/>
      <c r="E218" s="24"/>
    </row>
    <row r="219" spans="2:9" s="23" customFormat="1" x14ac:dyDescent="0.25">
      <c r="B219" s="24" t="s">
        <v>231</v>
      </c>
      <c r="C219" s="24"/>
      <c r="D219" s="24"/>
      <c r="E219" s="24"/>
    </row>
    <row r="220" spans="2:9" s="23" customFormat="1" ht="6" customHeight="1" x14ac:dyDescent="0.25">
      <c r="B220" s="24"/>
      <c r="C220" s="24"/>
      <c r="D220" s="24"/>
      <c r="E220" s="24"/>
    </row>
    <row r="221" spans="2:9" s="23" customFormat="1" x14ac:dyDescent="0.25">
      <c r="B221" s="56" t="s">
        <v>236</v>
      </c>
      <c r="C221" s="56" t="s">
        <v>235</v>
      </c>
      <c r="D221" s="56" t="s">
        <v>235</v>
      </c>
      <c r="E221" s="56" t="s">
        <v>235</v>
      </c>
    </row>
    <row r="222" spans="2:9" s="23" customFormat="1" x14ac:dyDescent="0.25">
      <c r="B222" s="56" t="s">
        <v>234</v>
      </c>
      <c r="C222" s="56" t="s">
        <v>234</v>
      </c>
      <c r="D222" s="56" t="s">
        <v>234</v>
      </c>
      <c r="E222" s="56" t="s">
        <v>234</v>
      </c>
    </row>
    <row r="223" spans="2:9" s="23" customFormat="1" x14ac:dyDescent="0.25">
      <c r="B223" s="56" t="s">
        <v>235</v>
      </c>
      <c r="C223" s="56" t="s">
        <v>235</v>
      </c>
      <c r="D223" s="56" t="s">
        <v>235</v>
      </c>
      <c r="E223" s="56" t="s">
        <v>235</v>
      </c>
    </row>
    <row r="224" spans="2:9" s="23" customFormat="1" x14ac:dyDescent="0.25">
      <c r="B224" s="56" t="s">
        <v>234</v>
      </c>
      <c r="C224" s="56" t="s">
        <v>234</v>
      </c>
      <c r="D224" s="56" t="s">
        <v>234</v>
      </c>
      <c r="E224" s="56" t="s">
        <v>234</v>
      </c>
    </row>
    <row r="225" spans="2:5" s="23" customFormat="1" x14ac:dyDescent="0.25">
      <c r="B225" s="56" t="s">
        <v>235</v>
      </c>
      <c r="C225" s="56" t="s">
        <v>235</v>
      </c>
      <c r="D225" s="56" t="s">
        <v>235</v>
      </c>
      <c r="E225" s="56" t="s">
        <v>235</v>
      </c>
    </row>
    <row r="226" spans="2:5" s="23" customFormat="1" x14ac:dyDescent="0.25">
      <c r="B226" s="56" t="s">
        <v>234</v>
      </c>
      <c r="C226" s="56" t="s">
        <v>234</v>
      </c>
      <c r="D226" s="56" t="s">
        <v>234</v>
      </c>
      <c r="E226" s="56" t="s">
        <v>234</v>
      </c>
    </row>
    <row r="227" spans="2:5" s="23" customFormat="1" x14ac:dyDescent="0.25"/>
    <row r="228" spans="2:5" s="23" customFormat="1" x14ac:dyDescent="0.25"/>
    <row r="229" spans="2:5" s="23" customFormat="1" x14ac:dyDescent="0.25"/>
    <row r="230" spans="2:5" s="23" customFormat="1" x14ac:dyDescent="0.25"/>
    <row r="231" spans="2:5" s="23" customFormat="1" x14ac:dyDescent="0.25"/>
    <row r="232" spans="2:5" s="23" customFormat="1" x14ac:dyDescent="0.25"/>
    <row r="233" spans="2:5" s="23" customFormat="1" x14ac:dyDescent="0.25"/>
    <row r="234" spans="2:5" s="23" customFormat="1" x14ac:dyDescent="0.25"/>
    <row r="235" spans="2:5" s="23" customFormat="1" x14ac:dyDescent="0.25"/>
    <row r="236" spans="2:5" s="23" customFormat="1" x14ac:dyDescent="0.25"/>
    <row r="237" spans="2:5" s="23" customFormat="1" x14ac:dyDescent="0.25"/>
    <row r="238" spans="2:5" s="23" customFormat="1" x14ac:dyDescent="0.25"/>
    <row r="239" spans="2:5" s="23" customFormat="1" x14ac:dyDescent="0.25"/>
    <row r="240" spans="2:5" s="23" customFormat="1" x14ac:dyDescent="0.25"/>
    <row r="241" s="23" customFormat="1" x14ac:dyDescent="0.25"/>
    <row r="242" s="23" customFormat="1" x14ac:dyDescent="0.25"/>
    <row r="243" s="23" customFormat="1" x14ac:dyDescent="0.25"/>
    <row r="244" s="23" customFormat="1" x14ac:dyDescent="0.25"/>
    <row r="245" s="23" customFormat="1" x14ac:dyDescent="0.25"/>
    <row r="246" s="23" customFormat="1" x14ac:dyDescent="0.25"/>
    <row r="247" s="23" customFormat="1" x14ac:dyDescent="0.25"/>
    <row r="248" s="23" customFormat="1" x14ac:dyDescent="0.25"/>
    <row r="249" s="23" customFormat="1" x14ac:dyDescent="0.25"/>
    <row r="250" s="23" customFormat="1" x14ac:dyDescent="0.25"/>
    <row r="251" s="23" customFormat="1" x14ac:dyDescent="0.25"/>
    <row r="252" s="23" customFormat="1" x14ac:dyDescent="0.25"/>
    <row r="253" s="23" customFormat="1" x14ac:dyDescent="0.25"/>
    <row r="254" s="23" customFormat="1" x14ac:dyDescent="0.25"/>
    <row r="255" s="23" customFormat="1" x14ac:dyDescent="0.25"/>
    <row r="256" s="23" customFormat="1" x14ac:dyDescent="0.25"/>
    <row r="257" s="23" customFormat="1" x14ac:dyDescent="0.25"/>
    <row r="258" s="23" customFormat="1" x14ac:dyDescent="0.25"/>
    <row r="259" s="23" customFormat="1" x14ac:dyDescent="0.25"/>
    <row r="260" s="23" customFormat="1" x14ac:dyDescent="0.25"/>
    <row r="261" s="23" customFormat="1" x14ac:dyDescent="0.25"/>
    <row r="262" s="23" customFormat="1" x14ac:dyDescent="0.25"/>
    <row r="263" s="23" customFormat="1" x14ac:dyDescent="0.25"/>
    <row r="264" s="23" customFormat="1" x14ac:dyDescent="0.25"/>
    <row r="265" s="23" customFormat="1" x14ac:dyDescent="0.25"/>
    <row r="266" s="23" customFormat="1" x14ac:dyDescent="0.25"/>
    <row r="267" s="23" customFormat="1" x14ac:dyDescent="0.25"/>
    <row r="268" s="23" customFormat="1" x14ac:dyDescent="0.25"/>
    <row r="269" s="23" customFormat="1" x14ac:dyDescent="0.25"/>
    <row r="270" s="23" customFormat="1" x14ac:dyDescent="0.25"/>
    <row r="271" s="23" customFormat="1" x14ac:dyDescent="0.25"/>
    <row r="272" s="23" customFormat="1" x14ac:dyDescent="0.25"/>
    <row r="273" s="23" customFormat="1" x14ac:dyDescent="0.25"/>
    <row r="274" s="23" customFormat="1" x14ac:dyDescent="0.25"/>
    <row r="275" s="23" customFormat="1" x14ac:dyDescent="0.25"/>
    <row r="276" s="23" customFormat="1" x14ac:dyDescent="0.25"/>
    <row r="277" s="23" customFormat="1" x14ac:dyDescent="0.25"/>
    <row r="278" s="23" customFormat="1" x14ac:dyDescent="0.25"/>
    <row r="279" s="23" customFormat="1" x14ac:dyDescent="0.25"/>
    <row r="280" s="23" customFormat="1" x14ac:dyDescent="0.25"/>
    <row r="281" s="23" customFormat="1" x14ac:dyDescent="0.25"/>
    <row r="282" s="23" customFormat="1" x14ac:dyDescent="0.25"/>
    <row r="283" s="23" customFormat="1" x14ac:dyDescent="0.25"/>
    <row r="284" s="23" customFormat="1" x14ac:dyDescent="0.25"/>
    <row r="285" s="23" customFormat="1" x14ac:dyDescent="0.25"/>
    <row r="286" s="23" customFormat="1" x14ac:dyDescent="0.25"/>
    <row r="287" s="23" customFormat="1" x14ac:dyDescent="0.25"/>
    <row r="288" s="23" customFormat="1" x14ac:dyDescent="0.25"/>
    <row r="289" s="23" customFormat="1" x14ac:dyDescent="0.25"/>
    <row r="290" s="23" customFormat="1" x14ac:dyDescent="0.25"/>
    <row r="291" s="23" customFormat="1" x14ac:dyDescent="0.25"/>
    <row r="292" s="23" customFormat="1" x14ac:dyDescent="0.25"/>
    <row r="293" s="23" customFormat="1" x14ac:dyDescent="0.25"/>
    <row r="294" s="23" customFormat="1" x14ac:dyDescent="0.25"/>
    <row r="295" s="23" customFormat="1" x14ac:dyDescent="0.25"/>
    <row r="296" s="23" customFormat="1" x14ac:dyDescent="0.25"/>
    <row r="297" s="23" customFormat="1" x14ac:dyDescent="0.25"/>
    <row r="298" s="23" customFormat="1" x14ac:dyDescent="0.25"/>
    <row r="299" s="23" customFormat="1" x14ac:dyDescent="0.25"/>
    <row r="300" s="23" customFormat="1" x14ac:dyDescent="0.25"/>
    <row r="301" s="23" customFormat="1" x14ac:dyDescent="0.25"/>
    <row r="302" s="23" customFormat="1" x14ac:dyDescent="0.25"/>
    <row r="303" s="23" customFormat="1" x14ac:dyDescent="0.25"/>
    <row r="304" s="23" customFormat="1" x14ac:dyDescent="0.25"/>
    <row r="305" s="23" customFormat="1" x14ac:dyDescent="0.25"/>
    <row r="306" s="23" customFormat="1" x14ac:dyDescent="0.25"/>
    <row r="307" s="23" customFormat="1" x14ac:dyDescent="0.25"/>
    <row r="308" s="23" customFormat="1" x14ac:dyDescent="0.25"/>
    <row r="309" s="23" customFormat="1" x14ac:dyDescent="0.25"/>
    <row r="310" s="23" customFormat="1" x14ac:dyDescent="0.25"/>
    <row r="311" s="23" customFormat="1" x14ac:dyDescent="0.25"/>
    <row r="312" s="23" customFormat="1" x14ac:dyDescent="0.25"/>
    <row r="313" s="23" customFormat="1" x14ac:dyDescent="0.25"/>
    <row r="314" s="23" customFormat="1" x14ac:dyDescent="0.25"/>
    <row r="315" s="23" customFormat="1" x14ac:dyDescent="0.25"/>
    <row r="316" s="23" customFormat="1" x14ac:dyDescent="0.25"/>
    <row r="317" s="23" customFormat="1" x14ac:dyDescent="0.25"/>
    <row r="318" s="23" customFormat="1" x14ac:dyDescent="0.25"/>
    <row r="319" s="23" customFormat="1" x14ac:dyDescent="0.25"/>
    <row r="320" s="23" customFormat="1" x14ac:dyDescent="0.25"/>
    <row r="321" s="23" customFormat="1" x14ac:dyDescent="0.25"/>
    <row r="322" s="23" customFormat="1" x14ac:dyDescent="0.25"/>
    <row r="323" s="23" customFormat="1" x14ac:dyDescent="0.25"/>
    <row r="324" s="23" customFormat="1" x14ac:dyDescent="0.25"/>
    <row r="325" s="23" customFormat="1" x14ac:dyDescent="0.25"/>
    <row r="326" s="23" customFormat="1" x14ac:dyDescent="0.25"/>
    <row r="327" s="23" customFormat="1" x14ac:dyDescent="0.25"/>
    <row r="328" s="23" customFormat="1" x14ac:dyDescent="0.25"/>
    <row r="329" s="23" customFormat="1" x14ac:dyDescent="0.25"/>
    <row r="330" s="23" customFormat="1" x14ac:dyDescent="0.25"/>
    <row r="331" s="23" customFormat="1" x14ac:dyDescent="0.25"/>
    <row r="332" s="23" customFormat="1" x14ac:dyDescent="0.25"/>
    <row r="333" s="23" customFormat="1" x14ac:dyDescent="0.25"/>
    <row r="334" s="23" customFormat="1" x14ac:dyDescent="0.25"/>
    <row r="335" s="23" customFormat="1" x14ac:dyDescent="0.25"/>
    <row r="336" s="23" customFormat="1" x14ac:dyDescent="0.25"/>
    <row r="337" s="23" customFormat="1" x14ac:dyDescent="0.25"/>
    <row r="338" s="23" customFormat="1" x14ac:dyDescent="0.25"/>
    <row r="339" s="23" customFormat="1" x14ac:dyDescent="0.25"/>
    <row r="340" s="23" customFormat="1" x14ac:dyDescent="0.25"/>
    <row r="341" s="23" customFormat="1" x14ac:dyDescent="0.25"/>
    <row r="342" s="23" customFormat="1" x14ac:dyDescent="0.25"/>
  </sheetData>
  <sheetProtection algorithmName="SHA-512" hashValue="GNn0krWz1BXzOC4K8+LmZb2DYTfQnsen5RhDai7yrIeewNvJSyiapnKgPzgwuDlIH0WWmP+1i44QmxgXnSy5Uw==" saltValue="RFhFOLSz9uty8LWhja8eKA==" spinCount="100000" sheet="1" objects="1" scenarios="1"/>
  <mergeCells count="5">
    <mergeCell ref="B204:D204"/>
    <mergeCell ref="B205:D205"/>
    <mergeCell ref="D209:G209"/>
    <mergeCell ref="E213:G213"/>
    <mergeCell ref="B221:E226"/>
  </mergeCells>
  <conditionalFormatting sqref="H209">
    <cfRule type="cellIs" dxfId="2" priority="1" operator="equal">
      <formula>0</formula>
    </cfRule>
  </conditionalFormatting>
  <conditionalFormatting sqref="H201">
    <cfRule type="cellIs" dxfId="1" priority="3" operator="equal">
      <formula>0</formula>
    </cfRule>
  </conditionalFormatting>
  <conditionalFormatting sqref="H207">
    <cfRule type="cellIs" dxfId="0" priority="2" operator="equal">
      <formula>0</formula>
    </cfRule>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Detalle oferta económica Lote 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DSM0002</dc:creator>
  <cp:lastModifiedBy>DSM0002</cp:lastModifiedBy>
  <dcterms:created xsi:type="dcterms:W3CDTF">2026-04-14T12:05:00Z</dcterms:created>
  <dcterms:modified xsi:type="dcterms:W3CDTF">2026-05-06T06:34:19Z</dcterms:modified>
</cp:coreProperties>
</file>