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U:\COMPARTIDOS\C-SMA-GESTION_PROVEEDORES_CASA\02. LICITACIONES\29 - CLÍNICA\N202600298 - GAFAS QUIRÚRGICAS\"/>
    </mc:Choice>
  </mc:AlternateContent>
  <xr:revisionPtr revIDLastSave="0" documentId="13_ncr:1_{B761BA2D-0C8F-408D-9272-63EAC6E30E3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7" i="1" l="1"/>
  <c r="H18" i="1"/>
  <c r="H19" i="1"/>
  <c r="H20" i="1"/>
  <c r="J18" i="1" l="1"/>
  <c r="J19" i="1"/>
  <c r="J20" i="1"/>
  <c r="J17" i="1"/>
  <c r="J16" i="1"/>
  <c r="H16" i="1"/>
  <c r="I22" i="1" s="1"/>
  <c r="I26" i="1" l="1"/>
  <c r="I24" i="1" l="1"/>
</calcChain>
</file>

<file path=xl/sharedStrings.xml><?xml version="1.0" encoding="utf-8"?>
<sst xmlns="http://schemas.openxmlformats.org/spreadsheetml/2006/main" count="35" uniqueCount="35">
  <si>
    <t>Nº</t>
  </si>
  <si>
    <t xml:space="preserve">IDENTIFICACIÓN DE LA PRESTACIÓN </t>
  </si>
  <si>
    <t>Nº ESTIMADO DE UNIDADES ESTIMADAS PERÍODO INICIAL DE   CONTRATO                   (2 AÑOS)</t>
  </si>
  <si>
    <t>PRECIO UNITARIO OFERTADO               (sin IVA, en su caso, IGIC o IPSI)</t>
  </si>
  <si>
    <t>TOTAL OFERTA PERÍODO INICIAL DE CONTRATO          (2 AÑOS)                           (sin IVA, en su caso, IGIC o IPSI)</t>
  </si>
  <si>
    <t>% IVA APLICADO</t>
  </si>
  <si>
    <t>TOTAL OFERTA PERÍODO INICIAL DE CONTRATO                                        (2 AÑOS)  (con IVA, en su caso, IGIC o IPSI)</t>
  </si>
  <si>
    <t>TOTAL OFERTA ECONÓMICA (IVA no Incluido)</t>
  </si>
  <si>
    <t>TOTAL OFERTA ECONÓMICA (IVA Incluido)</t>
  </si>
  <si>
    <t>Se deberá ofertar para todos los artículos incluídos en la tabla</t>
  </si>
  <si>
    <t xml:space="preserve">El licitador deberá completar las columnas  Precio unitario ofertado sin IVA e IVA aplicado </t>
  </si>
  <si>
    <t>En el caso de introducir un precio menor o igual a 0 aparecerá en la casilla Total el aviso de “Precio ofertado de 0€”)</t>
  </si>
  <si>
    <t>El precio no podrá ser superior al Importe máximo unitario de licitación (en caso de introducir un precio superior aparecerá el aviso “Precio ofertado superior al máximo permitido”)</t>
  </si>
  <si>
    <t>Al introducir el precio unitario ofertado y el IVA aplicado se multiplicará automáticamente por las unidades para la duración inicial del contrato y se calculará el Total de la Oferta con y sin IVA.</t>
  </si>
  <si>
    <r>
      <t>El importe resultante de la casilla “</t>
    </r>
    <r>
      <rPr>
        <b/>
        <sz val="10"/>
        <rFont val="Arial"/>
        <family val="2"/>
      </rPr>
      <t xml:space="preserve">TOTAL OFERTA ECONÓMICA (IVA </t>
    </r>
    <r>
      <rPr>
        <b/>
        <sz val="10"/>
        <color indexed="8"/>
        <rFont val="Arial"/>
        <family val="2"/>
      </rPr>
      <t>NO</t>
    </r>
    <r>
      <rPr>
        <b/>
        <sz val="10"/>
        <rFont val="Arial"/>
        <family val="2"/>
      </rPr>
      <t xml:space="preserve"> INCLUIDO)</t>
    </r>
    <r>
      <rPr>
        <sz val="10"/>
        <rFont val="Arial"/>
        <family val="2"/>
      </rPr>
      <t xml:space="preserve">” de la presente tabla, </t>
    </r>
    <r>
      <rPr>
        <b/>
        <i/>
        <sz val="10"/>
        <rFont val="Arial"/>
        <family val="2"/>
      </rPr>
      <t xml:space="preserve">se deberá corresponder con el importe ofertado introducido en el apartado </t>
    </r>
    <r>
      <rPr>
        <b/>
        <sz val="10"/>
        <rFont val="Arial"/>
        <family val="2"/>
      </rPr>
      <t>"TOTAL SIN IVA</t>
    </r>
    <r>
      <rPr>
        <b/>
        <i/>
        <sz val="10"/>
        <rFont val="Arial"/>
        <family val="2"/>
      </rPr>
      <t xml:space="preserve">" del </t>
    </r>
    <r>
      <rPr>
        <b/>
        <i/>
        <sz val="10"/>
        <color indexed="30"/>
        <rFont val="Arial"/>
        <family val="2"/>
      </rPr>
      <t>"Formulario de Oferta Económica</t>
    </r>
    <r>
      <rPr>
        <b/>
        <i/>
        <sz val="10"/>
        <color indexed="10"/>
        <rFont val="Arial"/>
        <family val="2"/>
      </rPr>
      <t xml:space="preserve"> (SOBRE ELECTRÓNICO AC)"</t>
    </r>
    <r>
      <rPr>
        <sz val="10"/>
        <rFont val="Arial"/>
        <family val="2"/>
      </rPr>
      <t xml:space="preserve"> </t>
    </r>
    <r>
      <rPr>
        <b/>
        <i/>
        <sz val="10"/>
        <rFont val="Arial"/>
        <family val="2"/>
      </rPr>
      <t>del Pliego de Cláusulas Administrativas Particulares que se debe presentar rellenado, y con el importe a ofertar en la casilla de nombre "Precio" del Portal de licitación electrónica de MC MUTUAL .</t>
    </r>
  </si>
  <si>
    <t>GA001</t>
  </si>
  <si>
    <t>Gafas de microcirugía con lupa</t>
  </si>
  <si>
    <t>GA002</t>
  </si>
  <si>
    <t>Sistema de luz</t>
  </si>
  <si>
    <t>GA003</t>
  </si>
  <si>
    <t>Cambio de montura, medida y graduación</t>
  </si>
  <si>
    <t>GA004</t>
  </si>
  <si>
    <t>GA005</t>
  </si>
  <si>
    <t xml:space="preserve">Accesorios y complementos </t>
  </si>
  <si>
    <t>LENTES MONOFOCALES CON ANTIRREFLEJANTE</t>
  </si>
  <si>
    <t>Presupuesto base de licitación (Impuestos no incluidos)</t>
  </si>
  <si>
    <t>PRECIO MÁXIMO UNITARIO                   (sin IVA,  en su caso, IGIC o IPSI)</t>
  </si>
  <si>
    <t>Exento</t>
  </si>
  <si>
    <r>
      <t>IVA</t>
    </r>
    <r>
      <rPr>
        <b/>
        <sz val="10"/>
        <color indexed="10"/>
        <rFont val="Arial"/>
        <family val="2"/>
      </rPr>
      <t xml:space="preserve"> </t>
    </r>
    <r>
      <rPr>
        <b/>
        <sz val="10"/>
        <rFont val="Arial"/>
        <family val="2"/>
      </rPr>
      <t>(10% y 21%)</t>
    </r>
  </si>
  <si>
    <t xml:space="preserve">Expediente N202600298: Suministro de gafas de microcirugía con lupa de aumento variable para Clínicas MC Mutual en Barcelona y Madrid                                                                                                                                            (Lote 2: Suministro de Gafas de microcirugía con lupa de aumento variable para Clínica MC Madrid)                                      </t>
  </si>
  <si>
    <t xml:space="preserve"> D./Dª. ____________________, con DNI número __________, en su calidad de __________ de la mercantil ____________________, con domicilio en la población de ____________________, provincia de __________, calle __________ nº _______ en virtud de la escritura de poder otorgada ante el Notario de __________ D/Dª. __________, en fecha ....., con el número _____ de su protocolo, enterado de la licitación convocada por MUTUAL MIDAT CYCLOPS, Mutua Colaboradora con la Seguridad Social nº 1 (en adelante, MC MUTUAL) para la contratación de SUMINISTRO DE GAFAS DE MICROCIRUGÍA CON LUPA DE AUMENTO VARIABLE PARA CLÍNICAS MC MUTUAL EN BARCELONA Y MADRID, con número de expediente N202600298 comprometiéndose, de forma expresa, a cumplir todos los requisitos técnicos y legales recogidos en el Pliego de Cláusulas Administrativas Particulares en caso de que la adjudicación recaiga en su propuesta, y presenta una oferta por el periodo de vigencia inicial de contrato (2 años) por importe de:</t>
  </si>
  <si>
    <r>
      <t>Se provisiona la cantidad de</t>
    </r>
    <r>
      <rPr>
        <b/>
        <sz val="10"/>
        <rFont val="Calibri"/>
        <family val="2"/>
      </rPr>
      <t xml:space="preserve"> 500 € (2 años) (sin IVA/IGIC incluido), para el suministro de accesorios y complementos</t>
    </r>
  </si>
  <si>
    <t>Por lo tanto, deberán cumplimentar el resto de suministros  indicando su precio unitario ofertado y manteniendo invariable el importe señalado para “Accesorios y complementos"</t>
  </si>
  <si>
    <r>
      <rPr>
        <b/>
        <u/>
        <sz val="10"/>
        <rFont val="Calibri"/>
        <family val="2"/>
      </rPr>
      <t>Accesorios y complementos</t>
    </r>
    <r>
      <rPr>
        <b/>
        <sz val="10"/>
        <rFont val="Calibri"/>
        <family val="2"/>
      </rPr>
      <t>: Concepto NO OFERTABLE .La partida correspondiente a Accesorios y complementos, no será objeto de valoración económica.</t>
    </r>
  </si>
  <si>
    <t>Cambio de graduación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</si>
</sst>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_-* #,##0.00\ &quot;€&quot;_-;\-* #,##0.00\ &quot;€&quot;_-;_-* &quot;-&quot;??\ &quot;€&quot;_-;_-@"/>
    <numFmt numFmtId="166" formatCode="_-* #,##0.00\ [$€-C0A]_-;\-* #,##0.00\ [$€-C0A]_-;_-* &quot;-&quot;??\ [$€-C0A]_-;_-@_-"/>
    <numFmt numFmtId="167" formatCode="#,##0\ [$€-1]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rgb="FF000000"/>
      <name val="Calibri"/>
      <family val="2"/>
    </font>
    <font>
      <b/>
      <sz val="10"/>
      <name val="Calibri"/>
      <family val="2"/>
      <scheme val="minor"/>
    </font>
    <font>
      <sz val="9"/>
      <name val="Calibri"/>
      <family val="2"/>
      <scheme val="minor"/>
    </font>
    <font>
      <sz val="8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indexed="10"/>
      <name val="Arial"/>
      <family val="2"/>
    </font>
    <font>
      <b/>
      <sz val="10"/>
      <name val="Arial"/>
      <family val="2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b/>
      <sz val="10"/>
      <color indexed="8"/>
      <name val="Arial"/>
      <family val="2"/>
    </font>
    <font>
      <b/>
      <i/>
      <sz val="10"/>
      <name val="Arial"/>
      <family val="2"/>
    </font>
    <font>
      <b/>
      <i/>
      <sz val="10"/>
      <color indexed="30"/>
      <name val="Arial"/>
      <family val="2"/>
    </font>
    <font>
      <b/>
      <i/>
      <sz val="10"/>
      <color indexed="10"/>
      <name val="Arial"/>
      <family val="2"/>
    </font>
    <font>
      <b/>
      <sz val="12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name val="Calibri"/>
      <family val="2"/>
    </font>
    <font>
      <b/>
      <u/>
      <sz val="10"/>
      <name val="Calibri"/>
      <family val="2"/>
    </font>
    <font>
      <b/>
      <sz val="10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2" tint="-4.9989318521683403E-2"/>
        <bgColor indexed="64"/>
      </patternFill>
    </fill>
    <fill>
      <patternFill patternType="solid">
        <fgColor theme="0"/>
        <bgColor theme="0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8" fillId="0" borderId="0"/>
  </cellStyleXfs>
  <cellXfs count="69">
    <xf numFmtId="0" fontId="0" fillId="0" borderId="0" xfId="0"/>
    <xf numFmtId="0" fontId="5" fillId="3" borderId="4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8" fontId="7" fillId="0" borderId="1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44" fontId="8" fillId="4" borderId="2" xfId="1" applyFont="1" applyFill="1" applyBorder="1" applyAlignment="1" applyProtection="1">
      <alignment horizontal="center" vertical="center" wrapText="1"/>
      <protection locked="0"/>
    </xf>
    <xf numFmtId="44" fontId="8" fillId="0" borderId="3" xfId="1" applyFont="1" applyFill="1" applyBorder="1" applyAlignment="1" applyProtection="1">
      <alignment horizontal="center" vertical="center" wrapText="1"/>
    </xf>
    <xf numFmtId="9" fontId="8" fillId="4" borderId="3" xfId="2" applyFont="1" applyFill="1" applyBorder="1" applyAlignment="1" applyProtection="1">
      <alignment horizontal="center" vertical="center" wrapText="1"/>
      <protection locked="0"/>
    </xf>
    <xf numFmtId="165" fontId="9" fillId="5" borderId="7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8" fontId="7" fillId="0" borderId="6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Protection="1">
      <protection locked="0"/>
    </xf>
    <xf numFmtId="0" fontId="11" fillId="0" borderId="0" xfId="0" applyFont="1"/>
    <xf numFmtId="166" fontId="12" fillId="2" borderId="9" xfId="0" applyNumberFormat="1" applyFont="1" applyFill="1" applyBorder="1"/>
    <xf numFmtId="0" fontId="2" fillId="0" borderId="0" xfId="0" applyFont="1"/>
    <xf numFmtId="0" fontId="11" fillId="0" borderId="0" xfId="0" applyFont="1" applyAlignment="1">
      <alignment horizontal="right"/>
    </xf>
    <xf numFmtId="0" fontId="13" fillId="0" borderId="0" xfId="0" applyFont="1"/>
    <xf numFmtId="166" fontId="10" fillId="0" borderId="9" xfId="0" applyNumberFormat="1" applyFont="1" applyBorder="1" applyAlignment="1">
      <alignment horizontal="center" vertical="center" wrapText="1"/>
    </xf>
    <xf numFmtId="0" fontId="12" fillId="0" borderId="0" xfId="0" applyFont="1"/>
    <xf numFmtId="0" fontId="3" fillId="0" borderId="0" xfId="0" applyFont="1"/>
    <xf numFmtId="0" fontId="6" fillId="0" borderId="0" xfId="0" applyFont="1"/>
    <xf numFmtId="0" fontId="17" fillId="0" borderId="0" xfId="0" applyFont="1"/>
    <xf numFmtId="0" fontId="14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 applyAlignment="1" applyProtection="1">
      <alignment horizontal="center" vertical="center"/>
      <protection locked="0"/>
    </xf>
    <xf numFmtId="0" fontId="13" fillId="0" borderId="0" xfId="0" applyFont="1" applyProtection="1">
      <protection locked="0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167" fontId="11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165" fontId="11" fillId="0" borderId="0" xfId="0" applyNumberFormat="1" applyFont="1" applyAlignment="1">
      <alignment vertical="center"/>
    </xf>
    <xf numFmtId="0" fontId="11" fillId="0" borderId="0" xfId="0" applyFont="1" applyAlignment="1" applyProtection="1">
      <alignment vertical="center"/>
      <protection locked="0"/>
    </xf>
    <xf numFmtId="0" fontId="16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167" fontId="14" fillId="0" borderId="0" xfId="0" applyNumberFormat="1" applyFont="1" applyAlignment="1">
      <alignment vertical="center"/>
    </xf>
    <xf numFmtId="0" fontId="14" fillId="0" borderId="0" xfId="0" applyFont="1" applyAlignment="1">
      <alignment vertical="center"/>
    </xf>
    <xf numFmtId="165" fontId="14" fillId="0" borderId="0" xfId="0" applyNumberFormat="1" applyFont="1" applyAlignment="1">
      <alignment vertical="center"/>
    </xf>
    <xf numFmtId="0" fontId="11" fillId="0" borderId="0" xfId="0" applyFont="1" applyAlignment="1" applyProtection="1">
      <alignment horizontal="center" vertical="center" wrapText="1"/>
      <protection locked="0"/>
    </xf>
    <xf numFmtId="165" fontId="11" fillId="0" borderId="0" xfId="0" applyNumberFormat="1" applyFont="1" applyAlignment="1" applyProtection="1">
      <alignment vertical="center"/>
      <protection locked="0"/>
    </xf>
    <xf numFmtId="0" fontId="13" fillId="0" borderId="0" xfId="0" applyFont="1" applyAlignment="1">
      <alignment horizontal="center"/>
    </xf>
    <xf numFmtId="0" fontId="23" fillId="0" borderId="0" xfId="0" applyFont="1"/>
    <xf numFmtId="0" fontId="5" fillId="3" borderId="1" xfId="0" applyFont="1" applyFill="1" applyBorder="1" applyAlignment="1">
      <alignment horizontal="center" vertical="center" wrapText="1"/>
    </xf>
    <xf numFmtId="164" fontId="24" fillId="0" borderId="12" xfId="0" applyNumberFormat="1" applyFont="1" applyBorder="1" applyAlignment="1">
      <alignment horizontal="center" vertical="center"/>
    </xf>
    <xf numFmtId="165" fontId="11" fillId="0" borderId="0" xfId="0" applyNumberFormat="1" applyFont="1" applyAlignment="1">
      <alignment horizontal="center" vertical="center"/>
    </xf>
    <xf numFmtId="0" fontId="14" fillId="0" borderId="2" xfId="0" applyFont="1" applyBorder="1" applyAlignment="1">
      <alignment horizontal="center"/>
    </xf>
    <xf numFmtId="0" fontId="14" fillId="0" borderId="5" xfId="0" applyFont="1" applyBorder="1" applyAlignment="1">
      <alignment horizontal="left"/>
    </xf>
    <xf numFmtId="0" fontId="4" fillId="0" borderId="0" xfId="0" applyFont="1"/>
    <xf numFmtId="9" fontId="4" fillId="0" borderId="0" xfId="0" applyNumberFormat="1" applyFont="1"/>
    <xf numFmtId="0" fontId="25" fillId="0" borderId="0" xfId="0" applyFont="1"/>
    <xf numFmtId="0" fontId="27" fillId="0" borderId="0" xfId="0" applyFont="1"/>
    <xf numFmtId="0" fontId="12" fillId="0" borderId="0" xfId="0" applyFont="1" applyProtection="1">
      <protection locked="0"/>
    </xf>
    <xf numFmtId="0" fontId="18" fillId="0" borderId="0" xfId="3" applyAlignment="1">
      <alignment vertical="center" wrapText="1"/>
    </xf>
    <xf numFmtId="0" fontId="18" fillId="0" borderId="13" xfId="0" applyFont="1" applyBorder="1" applyAlignment="1" applyProtection="1">
      <alignment horizontal="center" vertical="center" wrapText="1"/>
      <protection locked="0"/>
    </xf>
    <xf numFmtId="0" fontId="18" fillId="0" borderId="14" xfId="0" applyFont="1" applyBorder="1" applyAlignment="1" applyProtection="1">
      <alignment horizontal="center" vertical="center" wrapText="1"/>
      <protection locked="0"/>
    </xf>
    <xf numFmtId="0" fontId="18" fillId="0" borderId="15" xfId="0" applyFont="1" applyBorder="1" applyAlignment="1" applyProtection="1">
      <alignment horizontal="center" vertical="center" wrapText="1"/>
      <protection locked="0"/>
    </xf>
    <xf numFmtId="0" fontId="18" fillId="0" borderId="10" xfId="0" applyFont="1" applyBorder="1" applyAlignment="1" applyProtection="1">
      <alignment horizontal="center" vertical="center" wrapText="1"/>
      <protection locked="0"/>
    </xf>
    <xf numFmtId="0" fontId="18" fillId="0" borderId="0" xfId="0" applyFont="1" applyBorder="1" applyAlignment="1" applyProtection="1">
      <alignment horizontal="center" vertical="center" wrapText="1"/>
      <protection locked="0"/>
    </xf>
    <xf numFmtId="0" fontId="18" fillId="0" borderId="16" xfId="0" applyFont="1" applyBorder="1" applyAlignment="1" applyProtection="1">
      <alignment horizontal="center" vertical="center" wrapText="1"/>
      <protection locked="0"/>
    </xf>
    <xf numFmtId="0" fontId="18" fillId="0" borderId="11" xfId="0" applyFont="1" applyBorder="1" applyAlignment="1" applyProtection="1">
      <alignment horizontal="center" vertical="center" wrapText="1"/>
      <protection locked="0"/>
    </xf>
    <xf numFmtId="0" fontId="18" fillId="0" borderId="17" xfId="0" applyFont="1" applyBorder="1" applyAlignment="1" applyProtection="1">
      <alignment horizontal="center" vertical="center" wrapText="1"/>
      <protection locked="0"/>
    </xf>
    <xf numFmtId="0" fontId="18" fillId="0" borderId="3" xfId="0" applyFont="1" applyBorder="1" applyAlignment="1" applyProtection="1">
      <alignment horizontal="center" vertical="center" wrapText="1"/>
      <protection locked="0"/>
    </xf>
    <xf numFmtId="0" fontId="16" fillId="0" borderId="5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12" fillId="0" borderId="8" xfId="0" applyFont="1" applyBorder="1" applyAlignment="1">
      <alignment horizontal="right"/>
    </xf>
  </cellXfs>
  <cellStyles count="4">
    <cellStyle name="Moneda" xfId="1" builtinId="4"/>
    <cellStyle name="Normal" xfId="0" builtinId="0"/>
    <cellStyle name="Normal 2 2" xfId="3" xr:uid="{D9E91847-9633-482E-8775-4369F7518AFE}"/>
    <cellStyle name="Porcentaje" xfId="2" builtinId="5"/>
  </cellStyles>
  <dxfs count="3">
    <dxf>
      <font>
        <color rgb="FFFF0066"/>
      </font>
      <fill>
        <patternFill>
          <bgColor rgb="FFFFCCCC"/>
        </patternFill>
      </fill>
    </dxf>
    <dxf>
      <font>
        <color rgb="FFFF0066"/>
      </font>
      <fill>
        <patternFill>
          <bgColor rgb="FFFFCCCC"/>
        </patternFill>
      </fill>
    </dxf>
    <dxf>
      <font>
        <b/>
        <color rgb="FFFF0000"/>
      </font>
      <fill>
        <patternFill patternType="solid">
          <fgColor rgb="FFFFFFFF"/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N41"/>
  <sheetViews>
    <sheetView tabSelected="1" workbookViewId="0">
      <selection activeCell="D11" sqref="D11"/>
    </sheetView>
  </sheetViews>
  <sheetFormatPr baseColWidth="10" defaultColWidth="9.140625" defaultRowHeight="15" x14ac:dyDescent="0.25"/>
  <cols>
    <col min="3" max="3" width="13.42578125" customWidth="1"/>
    <col min="4" max="4" width="44.85546875" customWidth="1"/>
    <col min="5" max="5" width="13.85546875" customWidth="1"/>
    <col min="6" max="9" width="12.140625" customWidth="1"/>
    <col min="10" max="10" width="34.5703125" customWidth="1"/>
    <col min="11" max="11" width="31.5703125" customWidth="1"/>
    <col min="12" max="18" width="12.140625" customWidth="1"/>
  </cols>
  <sheetData>
    <row r="2" spans="1:40" ht="15.75" thickBot="1" x14ac:dyDescent="0.3"/>
    <row r="3" spans="1:40" s="28" customFormat="1" ht="41.25" customHeight="1" thickBot="1" x14ac:dyDescent="0.25">
      <c r="A3" s="64" t="s">
        <v>29</v>
      </c>
      <c r="B3" s="65"/>
      <c r="C3" s="65"/>
      <c r="D3" s="65"/>
      <c r="E3" s="65"/>
      <c r="F3" s="65"/>
      <c r="G3" s="65"/>
      <c r="H3" s="65"/>
      <c r="I3" s="65"/>
      <c r="J3" s="65"/>
      <c r="K3" s="66"/>
      <c r="L3" s="25"/>
      <c r="M3" s="25"/>
      <c r="N3" s="25"/>
      <c r="O3" s="25"/>
      <c r="P3" s="26"/>
      <c r="Q3" s="26"/>
      <c r="R3" s="26"/>
      <c r="S3" s="26"/>
      <c r="T3" s="26"/>
      <c r="U3" s="26"/>
      <c r="V3" s="26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</row>
    <row r="4" spans="1:40" s="28" customFormat="1" ht="12.75" x14ac:dyDescent="0.2">
      <c r="A4" s="29"/>
      <c r="B4" s="29"/>
      <c r="C4" s="30"/>
      <c r="D4" s="29"/>
      <c r="E4" s="29"/>
      <c r="F4" s="29"/>
      <c r="G4" s="29"/>
      <c r="H4" s="29"/>
      <c r="I4" s="29"/>
      <c r="J4" s="30"/>
      <c r="K4" s="31"/>
      <c r="L4" s="32"/>
      <c r="M4" s="32"/>
      <c r="N4" s="33"/>
      <c r="O4" s="33"/>
      <c r="P4" s="32"/>
      <c r="Q4" s="32"/>
      <c r="R4" s="32"/>
      <c r="S4" s="32"/>
      <c r="T4" s="32"/>
      <c r="U4" s="32"/>
      <c r="V4" s="32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</row>
    <row r="5" spans="1:40" s="28" customFormat="1" ht="13.5" thickBot="1" x14ac:dyDescent="0.25">
      <c r="A5" s="29"/>
      <c r="B5" s="29"/>
      <c r="C5" s="30"/>
      <c r="D5" s="29"/>
      <c r="E5" s="29"/>
      <c r="F5" s="29"/>
      <c r="G5" s="35"/>
      <c r="H5" s="35"/>
      <c r="I5" s="35"/>
      <c r="J5" s="36"/>
      <c r="K5" s="37"/>
      <c r="L5" s="38"/>
      <c r="M5" s="38"/>
      <c r="N5" s="39"/>
      <c r="O5" s="33"/>
      <c r="P5" s="32"/>
      <c r="Q5" s="32"/>
      <c r="R5" s="32"/>
      <c r="S5" s="32"/>
      <c r="T5" s="32"/>
      <c r="U5" s="32"/>
      <c r="V5" s="32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</row>
    <row r="6" spans="1:40" s="28" customFormat="1" ht="15" customHeight="1" x14ac:dyDescent="0.2">
      <c r="A6" s="55" t="s">
        <v>30</v>
      </c>
      <c r="B6" s="56"/>
      <c r="C6" s="56"/>
      <c r="D6" s="56"/>
      <c r="E6" s="56"/>
      <c r="F6" s="56"/>
      <c r="G6" s="56"/>
      <c r="H6" s="56"/>
      <c r="I6" s="56"/>
      <c r="J6" s="56"/>
      <c r="K6" s="57"/>
      <c r="L6" s="40"/>
      <c r="M6" s="40"/>
      <c r="N6" s="40"/>
      <c r="O6" s="40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</row>
    <row r="7" spans="1:40" s="28" customFormat="1" ht="14.25" customHeight="1" x14ac:dyDescent="0.2">
      <c r="A7" s="58"/>
      <c r="B7" s="59"/>
      <c r="C7" s="59"/>
      <c r="D7" s="59"/>
      <c r="E7" s="59"/>
      <c r="F7" s="59"/>
      <c r="G7" s="59"/>
      <c r="H7" s="59"/>
      <c r="I7" s="59"/>
      <c r="J7" s="59"/>
      <c r="K7" s="60"/>
      <c r="L7" s="40"/>
      <c r="M7" s="40"/>
      <c r="N7" s="40"/>
      <c r="O7" s="40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</row>
    <row r="8" spans="1:40" s="28" customFormat="1" ht="15" customHeight="1" x14ac:dyDescent="0.2">
      <c r="A8" s="58"/>
      <c r="B8" s="59"/>
      <c r="C8" s="59"/>
      <c r="D8" s="59"/>
      <c r="E8" s="59"/>
      <c r="F8" s="59"/>
      <c r="G8" s="59"/>
      <c r="H8" s="59"/>
      <c r="I8" s="59"/>
      <c r="J8" s="59"/>
      <c r="K8" s="60"/>
      <c r="L8" s="40"/>
      <c r="M8" s="40"/>
      <c r="N8" s="40"/>
      <c r="O8" s="40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</row>
    <row r="9" spans="1:40" s="28" customFormat="1" ht="72.75" customHeight="1" thickBot="1" x14ac:dyDescent="0.25">
      <c r="A9" s="61"/>
      <c r="B9" s="62"/>
      <c r="C9" s="62"/>
      <c r="D9" s="62"/>
      <c r="E9" s="62"/>
      <c r="F9" s="62"/>
      <c r="G9" s="62"/>
      <c r="H9" s="62"/>
      <c r="I9" s="62"/>
      <c r="J9" s="62"/>
      <c r="K9" s="63"/>
      <c r="L9" s="40"/>
      <c r="M9" s="40"/>
      <c r="N9" s="40"/>
      <c r="O9" s="40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</row>
    <row r="10" spans="1:40" s="28" customFormat="1" ht="15.75" customHeight="1" thickBot="1" x14ac:dyDescent="0.25">
      <c r="A10" s="32"/>
      <c r="B10" s="32"/>
      <c r="C10" s="26"/>
      <c r="D10" s="32"/>
      <c r="E10" s="32"/>
      <c r="F10" s="32"/>
      <c r="G10" s="32"/>
      <c r="H10" s="32"/>
      <c r="I10" s="32"/>
      <c r="J10" s="26"/>
      <c r="K10" s="31"/>
      <c r="L10" s="32"/>
      <c r="M10" s="32"/>
      <c r="N10" s="33"/>
      <c r="O10" s="41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</row>
    <row r="11" spans="1:40" s="28" customFormat="1" ht="82.5" customHeight="1" thickBot="1" x14ac:dyDescent="0.3">
      <c r="A11" s="32"/>
      <c r="B11" s="19"/>
      <c r="C11" s="42"/>
      <c r="D11" s="43"/>
      <c r="E11" s="19"/>
      <c r="F11" s="44" t="s">
        <v>25</v>
      </c>
      <c r="G11" s="45">
        <v>10500</v>
      </c>
      <c r="H11" s="32"/>
      <c r="I11" s="32"/>
      <c r="J11" s="46"/>
      <c r="K11" s="31"/>
      <c r="L11" s="33"/>
      <c r="M11" s="33"/>
      <c r="N11" s="33"/>
      <c r="O11" s="41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</row>
    <row r="13" spans="1:40" ht="15.75" thickBot="1" x14ac:dyDescent="0.3"/>
    <row r="14" spans="1:40" ht="68.25" thickBot="1" x14ac:dyDescent="0.3">
      <c r="C14" s="1" t="s">
        <v>0</v>
      </c>
      <c r="D14" s="1" t="s">
        <v>1</v>
      </c>
      <c r="E14" s="2" t="s">
        <v>26</v>
      </c>
      <c r="F14" s="2" t="s">
        <v>2</v>
      </c>
      <c r="G14" s="3" t="s">
        <v>3</v>
      </c>
      <c r="H14" s="3" t="s">
        <v>4</v>
      </c>
      <c r="I14" s="2" t="s">
        <v>5</v>
      </c>
      <c r="J14" s="2" t="s">
        <v>6</v>
      </c>
    </row>
    <row r="15" spans="1:40" ht="15.75" thickBot="1" x14ac:dyDescent="0.3">
      <c r="C15" s="48" t="s">
        <v>24</v>
      </c>
      <c r="D15" s="47"/>
      <c r="E15" s="4"/>
      <c r="F15" s="5"/>
      <c r="G15" s="6"/>
      <c r="H15" s="7"/>
      <c r="I15" s="8"/>
      <c r="J15" s="9"/>
      <c r="M15" s="49" t="s">
        <v>27</v>
      </c>
    </row>
    <row r="16" spans="1:40" ht="15.75" thickBot="1" x14ac:dyDescent="0.3">
      <c r="C16" s="10" t="s">
        <v>15</v>
      </c>
      <c r="D16" s="11" t="s">
        <v>16</v>
      </c>
      <c r="E16" s="12">
        <v>5900</v>
      </c>
      <c r="F16" s="5">
        <v>1</v>
      </c>
      <c r="G16" s="6"/>
      <c r="H16" s="7">
        <f t="shared" ref="H16:H20" si="0">F16*G16</f>
        <v>0</v>
      </c>
      <c r="I16" s="8">
        <v>0.1</v>
      </c>
      <c r="J16" s="9" t="str">
        <f t="shared" ref="J16:J20" si="1">IF(G16&lt;=0,"Precio ofertado de 0€",IF(G16&gt;E16,"Precio ofertado unitario superior a máximo permitido",(F16*G16)*(1+I16)))</f>
        <v>Precio ofertado de 0€</v>
      </c>
      <c r="M16" s="50">
        <v>0.04</v>
      </c>
    </row>
    <row r="17" spans="1:13" ht="15.75" thickBot="1" x14ac:dyDescent="0.3">
      <c r="C17" s="10" t="s">
        <v>17</v>
      </c>
      <c r="D17" s="11" t="s">
        <v>18</v>
      </c>
      <c r="E17" s="12">
        <v>2500</v>
      </c>
      <c r="F17" s="5">
        <v>1</v>
      </c>
      <c r="G17" s="6"/>
      <c r="H17" s="7">
        <f t="shared" si="0"/>
        <v>0</v>
      </c>
      <c r="I17" s="8">
        <v>0.1</v>
      </c>
      <c r="J17" s="9" t="str">
        <f t="shared" si="1"/>
        <v>Precio ofertado de 0€</v>
      </c>
      <c r="M17" s="50">
        <v>0.1</v>
      </c>
    </row>
    <row r="18" spans="1:13" ht="15.75" thickBot="1" x14ac:dyDescent="0.3">
      <c r="C18" s="10" t="s">
        <v>19</v>
      </c>
      <c r="D18" s="11" t="s">
        <v>20</v>
      </c>
      <c r="E18" s="12">
        <v>1000</v>
      </c>
      <c r="F18" s="5">
        <v>1</v>
      </c>
      <c r="G18" s="6"/>
      <c r="H18" s="7">
        <f t="shared" si="0"/>
        <v>0</v>
      </c>
      <c r="I18" s="8">
        <v>0.21</v>
      </c>
      <c r="J18" s="9" t="str">
        <f t="shared" ref="J18:J19" si="2">IF(G18&lt;=0,"Precio ofertado de 0€",IF(G18&gt;E18,"Precio ofertado unitario superior a máximo permitido",(F18*G18)*(1+I18)))</f>
        <v>Precio ofertado de 0€</v>
      </c>
      <c r="M18" s="50">
        <v>0.21</v>
      </c>
    </row>
    <row r="19" spans="1:13" ht="15.75" thickBot="1" x14ac:dyDescent="0.3">
      <c r="C19" s="10" t="s">
        <v>21</v>
      </c>
      <c r="D19" s="11" t="s">
        <v>34</v>
      </c>
      <c r="E19" s="12">
        <v>600</v>
      </c>
      <c r="F19" s="5">
        <v>1</v>
      </c>
      <c r="G19" s="6"/>
      <c r="H19" s="7">
        <f t="shared" si="0"/>
        <v>0</v>
      </c>
      <c r="I19" s="8">
        <v>0.21</v>
      </c>
      <c r="J19" s="9" t="str">
        <f t="shared" si="2"/>
        <v>Precio ofertado de 0€</v>
      </c>
    </row>
    <row r="20" spans="1:13" ht="15.75" thickBot="1" x14ac:dyDescent="0.3">
      <c r="C20" s="10" t="s">
        <v>22</v>
      </c>
      <c r="D20" s="11" t="s">
        <v>23</v>
      </c>
      <c r="E20" s="12">
        <v>500</v>
      </c>
      <c r="F20" s="5">
        <v>1</v>
      </c>
      <c r="G20" s="6"/>
      <c r="H20" s="7">
        <f t="shared" si="0"/>
        <v>0</v>
      </c>
      <c r="I20" s="8">
        <v>0.21</v>
      </c>
      <c r="J20" s="9" t="str">
        <f t="shared" si="1"/>
        <v>Precio ofertado de 0€</v>
      </c>
    </row>
    <row r="21" spans="1:13" ht="15.75" thickBot="1" x14ac:dyDescent="0.3">
      <c r="D21" s="13"/>
      <c r="H21" s="14"/>
      <c r="J21" s="14"/>
    </row>
    <row r="22" spans="1:13" ht="16.5" thickTop="1" thickBot="1" x14ac:dyDescent="0.3">
      <c r="D22" s="15"/>
      <c r="E22" s="67" t="s">
        <v>7</v>
      </c>
      <c r="F22" s="67"/>
      <c r="G22" s="67"/>
      <c r="H22" s="68"/>
      <c r="I22" s="16">
        <f>SUM(H16:H20)</f>
        <v>0</v>
      </c>
      <c r="J22" s="17"/>
      <c r="K22" s="15"/>
    </row>
    <row r="23" spans="1:13" ht="16.5" thickTop="1" thickBot="1" x14ac:dyDescent="0.3">
      <c r="D23" s="15"/>
      <c r="E23" s="18"/>
      <c r="F23" s="18"/>
      <c r="G23" s="18"/>
      <c r="H23" s="18"/>
      <c r="I23" s="19"/>
      <c r="J23" s="15"/>
      <c r="K23" s="15"/>
    </row>
    <row r="24" spans="1:13" ht="16.5" thickTop="1" thickBot="1" x14ac:dyDescent="0.3">
      <c r="D24" s="15"/>
      <c r="E24" s="67" t="s">
        <v>28</v>
      </c>
      <c r="F24" s="67"/>
      <c r="G24" s="67"/>
      <c r="H24" s="68"/>
      <c r="I24" s="20">
        <f>I26-I22</f>
        <v>0</v>
      </c>
      <c r="J24" s="15"/>
      <c r="K24" s="15"/>
    </row>
    <row r="25" spans="1:13" ht="16.5" thickTop="1" thickBot="1" x14ac:dyDescent="0.3">
      <c r="D25" s="15"/>
      <c r="E25" s="18"/>
      <c r="F25" s="18"/>
      <c r="G25" s="18"/>
      <c r="H25" s="18"/>
      <c r="I25" s="19"/>
      <c r="J25" s="15"/>
      <c r="K25" s="15"/>
    </row>
    <row r="26" spans="1:13" ht="16.5" thickTop="1" thickBot="1" x14ac:dyDescent="0.3">
      <c r="D26" s="15"/>
      <c r="E26" s="67" t="s">
        <v>8</v>
      </c>
      <c r="F26" s="67"/>
      <c r="G26" s="67"/>
      <c r="H26" s="68"/>
      <c r="I26" s="16">
        <f>SUM(J15:J20)</f>
        <v>0</v>
      </c>
      <c r="J26" s="17"/>
      <c r="K26" s="15"/>
    </row>
    <row r="27" spans="1:13" ht="15.75" thickTop="1" x14ac:dyDescent="0.25">
      <c r="D27" s="13"/>
      <c r="H27" s="14"/>
      <c r="J27" s="14"/>
      <c r="K27" s="24"/>
    </row>
    <row r="28" spans="1:13" x14ac:dyDescent="0.25">
      <c r="D28" s="13"/>
      <c r="H28" s="14"/>
      <c r="J28" s="14"/>
    </row>
    <row r="30" spans="1:13" s="14" customFormat="1" x14ac:dyDescent="0.25">
      <c r="A30"/>
      <c r="B30"/>
      <c r="C30" s="21" t="s">
        <v>9</v>
      </c>
      <c r="D30"/>
      <c r="E30" s="22"/>
      <c r="F30" s="22"/>
      <c r="H30"/>
      <c r="J30"/>
    </row>
    <row r="31" spans="1:13" s="14" customFormat="1" x14ac:dyDescent="0.25">
      <c r="A31"/>
      <c r="B31"/>
      <c r="C31" s="23" t="s">
        <v>10</v>
      </c>
      <c r="D31"/>
      <c r="E31"/>
      <c r="F31"/>
      <c r="H31"/>
      <c r="J31"/>
    </row>
    <row r="32" spans="1:13" s="14" customFormat="1" x14ac:dyDescent="0.25">
      <c r="A32"/>
      <c r="B32"/>
      <c r="C32" s="21" t="s">
        <v>11</v>
      </c>
      <c r="D32"/>
      <c r="E32"/>
      <c r="F32"/>
      <c r="H32"/>
      <c r="J32"/>
    </row>
    <row r="33" spans="1:10" s="14" customFormat="1" x14ac:dyDescent="0.25">
      <c r="A33"/>
      <c r="B33"/>
      <c r="C33" s="21" t="s">
        <v>12</v>
      </c>
      <c r="D33"/>
      <c r="E33"/>
      <c r="F33"/>
      <c r="H33"/>
      <c r="J33"/>
    </row>
    <row r="34" spans="1:10" s="14" customFormat="1" x14ac:dyDescent="0.25">
      <c r="A34"/>
      <c r="B34"/>
      <c r="C34" s="23" t="s">
        <v>13</v>
      </c>
      <c r="D34"/>
      <c r="E34"/>
      <c r="F34"/>
      <c r="H34"/>
      <c r="J34"/>
    </row>
    <row r="35" spans="1:10" s="14" customFormat="1" x14ac:dyDescent="0.25">
      <c r="A35"/>
      <c r="B35"/>
      <c r="C35" s="23"/>
      <c r="D35"/>
      <c r="E35"/>
      <c r="F35"/>
      <c r="H35"/>
      <c r="J35"/>
    </row>
    <row r="36" spans="1:10" s="14" customFormat="1" x14ac:dyDescent="0.25">
      <c r="A36"/>
      <c r="B36"/>
      <c r="C36" s="51" t="s">
        <v>33</v>
      </c>
      <c r="D36" s="52"/>
      <c r="E36" s="21"/>
      <c r="F36" s="21"/>
      <c r="G36" s="53"/>
      <c r="H36"/>
      <c r="I36"/>
      <c r="J36"/>
    </row>
    <row r="37" spans="1:10" s="14" customFormat="1" x14ac:dyDescent="0.25">
      <c r="A37"/>
      <c r="B37"/>
      <c r="C37" s="23" t="s">
        <v>31</v>
      </c>
      <c r="D37" s="52"/>
      <c r="E37" s="21"/>
      <c r="F37" s="21"/>
      <c r="G37" s="53"/>
      <c r="H37"/>
      <c r="I37"/>
      <c r="J37"/>
    </row>
    <row r="38" spans="1:10" s="14" customFormat="1" x14ac:dyDescent="0.25">
      <c r="A38"/>
      <c r="B38"/>
      <c r="C38" s="23" t="s">
        <v>32</v>
      </c>
      <c r="D38" s="17"/>
      <c r="E38"/>
      <c r="F38"/>
      <c r="H38"/>
      <c r="I38"/>
      <c r="J38"/>
    </row>
    <row r="39" spans="1:10" s="14" customFormat="1" x14ac:dyDescent="0.25">
      <c r="A39"/>
      <c r="B39"/>
      <c r="C39" s="23"/>
      <c r="D39"/>
      <c r="E39"/>
      <c r="F39"/>
      <c r="H39"/>
      <c r="J39"/>
    </row>
    <row r="40" spans="1:10" s="14" customFormat="1" ht="49.5" customHeight="1" x14ac:dyDescent="0.25">
      <c r="C40" s="54" t="s">
        <v>14</v>
      </c>
      <c r="D40" s="54"/>
      <c r="E40" s="54"/>
      <c r="F40" s="54"/>
      <c r="G40" s="54"/>
      <c r="H40" s="54"/>
    </row>
    <row r="41" spans="1:10" s="14" customFormat="1" x14ac:dyDescent="0.25"/>
  </sheetData>
  <sheetProtection algorithmName="SHA-512" hashValue="/7jAFTwy6kbdpVbKr9gXUL6S+hXV5ZkmHtOc+HFOjUu21NZf/J12Bu2rjNGUc3Gz2IB/82uWG+/yA4/PzgqYnw==" saltValue="nHdV67vIvvxIxvjD0pVqvQ==" spinCount="100000" sheet="1" objects="1" scenarios="1"/>
  <mergeCells count="6">
    <mergeCell ref="C40:H40"/>
    <mergeCell ref="A6:K9"/>
    <mergeCell ref="A3:K3"/>
    <mergeCell ref="E22:H22"/>
    <mergeCell ref="E24:H24"/>
    <mergeCell ref="E26:H26"/>
  </mergeCells>
  <conditionalFormatting sqref="J15:J20">
    <cfRule type="expression" dxfId="2" priority="2">
      <formula>G15&gt;E15</formula>
    </cfRule>
  </conditionalFormatting>
  <conditionalFormatting sqref="G16:G20">
    <cfRule type="expression" dxfId="1" priority="5" stopIfTrue="1">
      <formula>$F16&gt;$D16</formula>
    </cfRule>
  </conditionalFormatting>
  <conditionalFormatting sqref="G15">
    <cfRule type="expression" dxfId="0" priority="6" stopIfTrue="1">
      <formula>$F15&gt;$C15</formula>
    </cfRule>
  </conditionalFormatting>
  <dataValidations count="2">
    <dataValidation type="list" allowBlank="1" showInputMessage="1" showErrorMessage="1" sqref="I15" xr:uid="{1C32F3C5-2DBC-4E03-B5DF-DAFF018B899F}">
      <formula1>$M$14:$M$17</formula1>
    </dataValidation>
    <dataValidation type="list" allowBlank="1" showInputMessage="1" showErrorMessage="1" sqref="I16:I20" xr:uid="{0204A273-D176-4414-9909-5B646B6E1FBA}">
      <formula1>$M$15:$M$18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ISABEL LOPEZ SEGOVIANO</dc:creator>
  <cp:lastModifiedBy>ALS0001</cp:lastModifiedBy>
  <dcterms:created xsi:type="dcterms:W3CDTF">2015-06-05T18:19:34Z</dcterms:created>
  <dcterms:modified xsi:type="dcterms:W3CDTF">2026-05-13T13:20:09Z</dcterms:modified>
</cp:coreProperties>
</file>